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/>
  <mc:AlternateContent xmlns:mc="http://schemas.openxmlformats.org/markup-compatibility/2006">
    <mc:Choice Requires="x15">
      <x15ac:absPath xmlns:x15ac="http://schemas.microsoft.com/office/spreadsheetml/2010/11/ac" url="/Users/TeaganHolmes/Desktop/"/>
    </mc:Choice>
  </mc:AlternateContent>
  <xr:revisionPtr revIDLastSave="0" documentId="8_{DB2E1ABD-E73A-E74A-AC05-C295B3E50F9D}" xr6:coauthVersionLast="47" xr6:coauthVersionMax="47" xr10:uidLastSave="{00000000-0000-0000-0000-000000000000}"/>
  <bookViews>
    <workbookView xWindow="0" yWindow="500" windowWidth="19420" windowHeight="11500" xr2:uid="{00000000-000D-0000-FFFF-FFFF00000000}"/>
  </bookViews>
  <sheets>
    <sheet name="MCAC Monthly Total" sheetId="1" r:id="rId1"/>
    <sheet name="MCAC Monthly Pct " sheetId="2" r:id="rId2"/>
  </sheets>
  <definedNames>
    <definedName name="_xlnm.Print_Area" localSheetId="1">'MCAC Monthly Pct '!$A$2:$Y$17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G4" i="2"/>
  <c r="F5" i="2"/>
  <c r="G5" i="2"/>
  <c r="F6" i="2"/>
  <c r="G6" i="2"/>
  <c r="F7" i="2"/>
  <c r="G7" i="2"/>
  <c r="F8" i="2"/>
  <c r="F15" i="2" s="1"/>
  <c r="G8" i="2"/>
  <c r="G15" i="2" s="1"/>
  <c r="F9" i="2"/>
  <c r="G9" i="2"/>
  <c r="F10" i="2"/>
  <c r="G10" i="2"/>
  <c r="F11" i="2"/>
  <c r="G11" i="2"/>
  <c r="F12" i="2"/>
  <c r="G12" i="2"/>
  <c r="F13" i="2"/>
  <c r="G13" i="2"/>
  <c r="G15" i="1"/>
  <c r="F15" i="1"/>
  <c r="F17" i="1" s="1"/>
  <c r="E15" i="1"/>
  <c r="D15" i="1"/>
  <c r="D17" i="1" s="1"/>
  <c r="E13" i="2" l="1"/>
  <c r="E12" i="2"/>
  <c r="E11" i="2"/>
  <c r="E10" i="2"/>
  <c r="E9" i="2"/>
  <c r="E8" i="2"/>
  <c r="E7" i="2"/>
  <c r="E6" i="2"/>
  <c r="E5" i="2"/>
  <c r="E4" i="2"/>
  <c r="D13" i="2"/>
  <c r="D12" i="2"/>
  <c r="D11" i="2"/>
  <c r="D10" i="2"/>
  <c r="D9" i="2"/>
  <c r="D8" i="2"/>
  <c r="D7" i="2"/>
  <c r="D6" i="2"/>
  <c r="D5" i="2"/>
  <c r="D4" i="2"/>
  <c r="E15" i="2" l="1"/>
  <c r="D15" i="2"/>
  <c r="C15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4" i="2" l="1"/>
  <c r="C12" i="2"/>
  <c r="C8" i="2"/>
  <c r="C9" i="2"/>
  <c r="C5" i="2"/>
  <c r="C6" i="2"/>
  <c r="C7" i="2"/>
  <c r="C11" i="2"/>
  <c r="C13" i="2"/>
  <c r="C10" i="2"/>
  <c r="B15" i="1"/>
  <c r="B17" i="1" s="1"/>
  <c r="C15" i="2" l="1"/>
  <c r="B10" i="2"/>
  <c r="B6" i="2"/>
  <c r="B9" i="2"/>
  <c r="B5" i="2"/>
  <c r="B8" i="2"/>
  <c r="B11" i="2"/>
  <c r="B13" i="2"/>
  <c r="B12" i="2"/>
  <c r="B7" i="2"/>
  <c r="B4" i="2"/>
  <c r="B15" i="2" l="1"/>
</calcChain>
</file>

<file path=xl/sharedStrings.xml><?xml version="1.0" encoding="utf-8"?>
<sst xmlns="http://schemas.openxmlformats.org/spreadsheetml/2006/main" count="95" uniqueCount="23">
  <si>
    <t>YTD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</si>
  <si>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</si>
  <si>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</si>
  <si>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</si>
  <si>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</si>
  <si>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</si>
  <si>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</si>
  <si>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</si>
  <si>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</si>
  <si>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</si>
  <si>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Arr</t>
  </si>
  <si>
    <t>Dep</t>
  </si>
  <si>
    <t>04L</t>
  </si>
  <si>
    <t>04R</t>
  </si>
  <si>
    <t>15R</t>
  </si>
  <si>
    <t>22L</t>
  </si>
  <si>
    <t>22R</t>
  </si>
  <si>
    <t>33L</t>
  </si>
  <si>
    <t>Total</t>
  </si>
  <si>
    <t>October</t>
  </si>
  <si>
    <t>November</t>
  </si>
  <si>
    <t>December</t>
  </si>
  <si>
    <t>2026 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</si>
</sst>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3" fillId="0" borderId="0" xfId="1" applyFont="1" applyAlignment="1">
      <alignment horizontal="left"/>
    </xf>
    <xf numFmtId="0" fontId="5" fillId="0" borderId="0" xfId="0" applyFont="1"/>
    <xf numFmtId="0" fontId="3" fillId="0" borderId="0" xfId="1" applyFont="1"/>
    <xf numFmtId="0" fontId="3" fillId="0" borderId="0" xfId="1" applyFont="1" applyAlignment="1">
      <alignment horizontal="centerContinuous" vertical="center"/>
    </xf>
    <xf numFmtId="0" fontId="1" fillId="0" borderId="0" xfId="1" applyAlignment="1">
      <alignment horizontal="centerContinuous"/>
    </xf>
    <xf numFmtId="0" fontId="1" fillId="0" borderId="0" xfId="1" applyAlignment="1">
      <alignment horizontal="centerContinuous" vertical="center"/>
    </xf>
    <xf numFmtId="0" fontId="3" fillId="0" borderId="0" xfId="1" applyFont="1" applyAlignment="1">
      <alignment horizontal="centerContinuous"/>
    </xf>
    <xf numFmtId="0" fontId="1" fillId="0" borderId="0" xfId="1" applyAlignment="1">
      <alignment horizontal="center"/>
    </xf>
    <xf numFmtId="3" fontId="1" fillId="0" borderId="0" xfId="1" applyNumberFormat="1"/>
    <xf numFmtId="3" fontId="1" fillId="0" borderId="0" xfId="0" applyNumberFormat="1" applyFont="1"/>
    <xf numFmtId="3" fontId="2" fillId="0" borderId="0" xfId="2" applyNumberFormat="1"/>
    <xf numFmtId="3" fontId="1" fillId="0" borderId="0" xfId="0" applyNumberFormat="1" applyFont="1" applyAlignment="1">
      <alignment horizontal="right"/>
    </xf>
    <xf numFmtId="3" fontId="2" fillId="0" borderId="0" xfId="2" applyNumberFormat="1" applyAlignment="1">
      <alignment horizontal="right"/>
    </xf>
    <xf numFmtId="3" fontId="4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2" fillId="0" borderId="0" xfId="0" applyFont="1"/>
    <xf numFmtId="3" fontId="1" fillId="0" borderId="0" xfId="1" applyNumberFormat="1" applyAlignment="1">
      <alignment horizontal="right"/>
    </xf>
    <xf numFmtId="0" fontId="6" fillId="0" borderId="0" xfId="0" applyFont="1"/>
    <xf numFmtId="3" fontId="1" fillId="0" borderId="0" xfId="1" applyNumberFormat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_JETRWuse_New20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"/>
  <sheetViews>
    <sheetView tabSelected="1" zoomScaleNormal="100" workbookViewId="0">
      <selection activeCell="H4" sqref="H4"/>
    </sheetView>
  </sheetViews>
  <sheetFormatPr baseColWidth="10" defaultColWidth="8.83203125" defaultRowHeight="15" x14ac:dyDescent="0.2"/>
  <sheetData>
    <row r="1" spans="1:27" x14ac:dyDescent="0.2">
      <c r="R1" s="20"/>
      <c r="T1" s="20"/>
    </row>
    <row r="2" spans="1:27" x14ac:dyDescent="0.2">
      <c r="A2" s="3" t="s">
        <v>22</v>
      </c>
      <c r="B2" s="4" t="s">
        <v>0</v>
      </c>
      <c r="C2" s="4"/>
      <c r="D2" s="4" t="s">
        <v>1</v>
      </c>
      <c r="E2" s="4"/>
      <c r="F2" s="4" t="s">
        <v>2</v>
      </c>
      <c r="G2" s="4"/>
      <c r="H2" s="4" t="s">
        <v>3</v>
      </c>
      <c r="I2" s="4"/>
      <c r="J2" s="4" t="s">
        <v>4</v>
      </c>
      <c r="K2" s="4"/>
      <c r="L2" s="4" t="s">
        <v>5</v>
      </c>
      <c r="M2" s="4"/>
      <c r="N2" s="4" t="s">
        <v>6</v>
      </c>
      <c r="O2" s="4"/>
      <c r="P2" s="4" t="s">
        <v>7</v>
      </c>
      <c r="Q2" s="4"/>
      <c r="R2" s="4" t="s">
        <v>8</v>
      </c>
      <c r="S2" s="5"/>
      <c r="T2" s="4" t="s">
        <v>9</v>
      </c>
      <c r="U2" s="5"/>
      <c r="V2" s="4" t="s">
        <v>19</v>
      </c>
      <c r="W2" s="5"/>
      <c r="X2" s="4" t="s">
        <v>20</v>
      </c>
      <c r="Y2" s="6"/>
      <c r="Z2" s="7" t="s">
        <v>21</v>
      </c>
      <c r="AA2" s="5"/>
    </row>
    <row r="3" spans="1:27" x14ac:dyDescent="0.2">
      <c r="A3" s="3"/>
      <c r="B3" s="8" t="s">
        <v>10</v>
      </c>
      <c r="C3" s="8" t="s">
        <v>11</v>
      </c>
      <c r="D3" s="8" t="s">
        <v>10</v>
      </c>
      <c r="E3" s="8" t="s">
        <v>11</v>
      </c>
      <c r="F3" s="8" t="s">
        <v>10</v>
      </c>
      <c r="G3" s="8" t="s">
        <v>11</v>
      </c>
      <c r="H3" s="8" t="s">
        <v>10</v>
      </c>
      <c r="I3" s="8" t="s">
        <v>11</v>
      </c>
      <c r="J3" s="8" t="s">
        <v>10</v>
      </c>
      <c r="K3" s="8" t="s">
        <v>11</v>
      </c>
      <c r="L3" s="8" t="s">
        <v>10</v>
      </c>
      <c r="M3" s="8" t="s">
        <v>11</v>
      </c>
      <c r="N3" s="8" t="s">
        <v>10</v>
      </c>
      <c r="O3" s="8" t="s">
        <v>11</v>
      </c>
      <c r="P3" s="8" t="s">
        <v>10</v>
      </c>
      <c r="Q3" s="8" t="s">
        <v>11</v>
      </c>
      <c r="R3" s="8" t="s">
        <v>10</v>
      </c>
      <c r="S3" s="8" t="s">
        <v>11</v>
      </c>
      <c r="T3" s="8" t="s">
        <v>10</v>
      </c>
      <c r="U3" s="8" t="s">
        <v>11</v>
      </c>
      <c r="V3" s="8" t="s">
        <v>10</v>
      </c>
      <c r="W3" s="8" t="s">
        <v>11</v>
      </c>
      <c r="X3" s="8" t="s">
        <v>10</v>
      </c>
      <c r="Y3" s="8" t="s">
        <v>11</v>
      </c>
      <c r="Z3" s="8" t="s">
        <v>10</v>
      </c>
      <c r="AA3" s="8" t="s">
        <v>11</v>
      </c>
    </row>
    <row r="4" spans="1:27" x14ac:dyDescent="0.2">
      <c r="A4" s="1" t="s">
        <v>12</v>
      </c>
      <c r="B4" s="9">
        <f>P4+L4+N4+J4+F4+D4+H4+V4+X4+Z4+R4+T4</f>
        <v>394</v>
      </c>
      <c r="C4" s="9">
        <f>Q4+M4+O4+K4+G4+E4+I4+W4+Y4+AA4+S4+U4</f>
        <v>0</v>
      </c>
      <c r="D4" s="10">
        <v>104</v>
      </c>
      <c r="E4" s="9">
        <v>0</v>
      </c>
      <c r="F4" s="10">
        <v>290</v>
      </c>
      <c r="G4" s="11">
        <v>0</v>
      </c>
      <c r="H4" s="12"/>
      <c r="I4" s="13"/>
      <c r="J4" s="12"/>
      <c r="K4" s="19"/>
      <c r="L4" s="10"/>
      <c r="M4" s="11"/>
      <c r="N4" s="10"/>
      <c r="O4" s="13"/>
      <c r="P4" s="10"/>
      <c r="Q4" s="9"/>
      <c r="R4" s="13"/>
      <c r="S4" s="13"/>
      <c r="T4" s="10"/>
      <c r="U4" s="9"/>
      <c r="V4" s="12"/>
      <c r="W4" s="19"/>
      <c r="X4" s="12"/>
      <c r="Y4" s="9"/>
      <c r="Z4" s="10"/>
      <c r="AA4" s="19"/>
    </row>
    <row r="5" spans="1:27" x14ac:dyDescent="0.2">
      <c r="A5" s="1" t="s">
        <v>13</v>
      </c>
      <c r="B5" s="9">
        <f>P5+L5+N5+J5+F5+D5+H5+V5+Z5+R5+T5+X5</f>
        <v>5264</v>
      </c>
      <c r="C5" s="9">
        <f>Q5+M5+O5+K5+G5+E5+I5+W5+AA5+S5+U5+Y5</f>
        <v>683</v>
      </c>
      <c r="D5" s="10">
        <v>1518</v>
      </c>
      <c r="E5" s="11">
        <v>219</v>
      </c>
      <c r="F5" s="10">
        <v>3746</v>
      </c>
      <c r="G5" s="10">
        <v>464</v>
      </c>
      <c r="H5" s="10"/>
      <c r="I5" s="10"/>
      <c r="J5" s="10"/>
      <c r="K5" s="12"/>
      <c r="L5" s="10"/>
      <c r="M5" s="11"/>
      <c r="N5" s="10"/>
      <c r="O5" s="11"/>
      <c r="P5" s="10"/>
      <c r="Q5" s="10"/>
      <c r="R5" s="12"/>
      <c r="S5" s="12"/>
      <c r="T5" s="10"/>
      <c r="U5" s="10"/>
      <c r="V5" s="12"/>
      <c r="W5" s="13"/>
      <c r="X5" s="12"/>
      <c r="Y5" s="18"/>
      <c r="Z5" s="10"/>
      <c r="AA5" s="12"/>
    </row>
    <row r="6" spans="1:27" x14ac:dyDescent="0.2">
      <c r="A6" s="1">
        <v>9</v>
      </c>
      <c r="B6" s="9">
        <f>P6+L6+N6+J6+F6+D6+H6+V6+X6+Z6+R6+T6</f>
        <v>0</v>
      </c>
      <c r="C6" s="9">
        <f>Q6+M6+O6+K6+G6+E6+I6+W6+Y6+AA6+S6+U6</f>
        <v>4936</v>
      </c>
      <c r="D6" s="9">
        <v>0</v>
      </c>
      <c r="E6" s="10">
        <v>1273</v>
      </c>
      <c r="F6" s="9">
        <v>0</v>
      </c>
      <c r="G6" s="10">
        <v>3663</v>
      </c>
      <c r="H6" s="19"/>
      <c r="I6" s="10"/>
      <c r="J6" s="19"/>
      <c r="K6" s="12"/>
      <c r="L6" s="11"/>
      <c r="M6" s="10"/>
      <c r="N6" s="13"/>
      <c r="O6" s="10"/>
      <c r="P6" s="9"/>
      <c r="Q6" s="10"/>
      <c r="R6" s="19"/>
      <c r="S6" s="12"/>
      <c r="T6" s="9"/>
      <c r="U6" s="10"/>
      <c r="V6" s="19"/>
      <c r="W6" s="12"/>
      <c r="X6" s="19"/>
      <c r="Y6" s="10"/>
      <c r="Z6" s="9"/>
      <c r="AA6" s="12"/>
    </row>
    <row r="7" spans="1:27" x14ac:dyDescent="0.2">
      <c r="A7" s="1">
        <v>14</v>
      </c>
      <c r="B7" s="9">
        <f t="shared" ref="B7:C13" si="0">P7+L7+N7+J7+F7+D7+H7+V7+X7+Z7+R7+T7</f>
        <v>0</v>
      </c>
      <c r="C7" s="9">
        <f t="shared" si="0"/>
        <v>0</v>
      </c>
      <c r="D7" s="9">
        <v>0</v>
      </c>
      <c r="E7" s="9">
        <v>0</v>
      </c>
      <c r="F7" s="9">
        <v>0</v>
      </c>
      <c r="G7" s="9">
        <v>0</v>
      </c>
      <c r="H7" s="19"/>
      <c r="I7" s="19"/>
      <c r="J7" s="19"/>
      <c r="K7" s="19"/>
      <c r="L7" s="11"/>
      <c r="M7" s="11"/>
      <c r="N7" s="13"/>
      <c r="O7" s="11"/>
      <c r="P7" s="9"/>
      <c r="Q7" s="9"/>
      <c r="R7" s="19"/>
      <c r="S7" s="19"/>
      <c r="T7" s="9"/>
      <c r="U7" s="11"/>
      <c r="V7" s="19"/>
      <c r="W7" s="13"/>
      <c r="X7" s="19"/>
      <c r="Y7" s="11"/>
      <c r="Z7" s="9"/>
      <c r="AA7" s="19"/>
    </row>
    <row r="8" spans="1:27" x14ac:dyDescent="0.2">
      <c r="A8" s="1" t="s">
        <v>14</v>
      </c>
      <c r="B8" s="9">
        <f t="shared" si="0"/>
        <v>8</v>
      </c>
      <c r="C8" s="9">
        <f t="shared" si="0"/>
        <v>411</v>
      </c>
      <c r="D8" s="10">
        <v>0</v>
      </c>
      <c r="E8" s="9">
        <v>189</v>
      </c>
      <c r="F8" s="10">
        <v>8</v>
      </c>
      <c r="G8" s="11">
        <v>222</v>
      </c>
      <c r="H8" s="12"/>
      <c r="I8" s="13"/>
      <c r="J8" s="12"/>
      <c r="K8" s="12"/>
      <c r="L8" s="11"/>
      <c r="M8" s="10"/>
      <c r="N8" s="13"/>
      <c r="O8" s="14"/>
      <c r="P8" s="10"/>
      <c r="Q8" s="10"/>
      <c r="R8" s="13"/>
      <c r="S8" s="13"/>
      <c r="T8" s="10"/>
      <c r="U8" s="10"/>
      <c r="V8" s="13"/>
      <c r="W8" s="12"/>
      <c r="X8" s="12"/>
      <c r="Y8" s="10"/>
      <c r="Z8" s="10"/>
      <c r="AA8" s="12"/>
    </row>
    <row r="9" spans="1:27" x14ac:dyDescent="0.2">
      <c r="A9" s="1" t="s">
        <v>15</v>
      </c>
      <c r="B9" s="9">
        <f t="shared" si="0"/>
        <v>5848</v>
      </c>
      <c r="C9" s="9">
        <f t="shared" si="0"/>
        <v>172</v>
      </c>
      <c r="D9" s="10">
        <v>3370</v>
      </c>
      <c r="E9" s="10">
        <v>125</v>
      </c>
      <c r="F9" s="10">
        <v>2478</v>
      </c>
      <c r="G9" s="10">
        <v>47</v>
      </c>
      <c r="H9" s="10"/>
      <c r="I9" s="13"/>
      <c r="J9" s="10"/>
      <c r="K9" s="12"/>
      <c r="L9" s="10"/>
      <c r="M9" s="11"/>
      <c r="N9" s="10"/>
      <c r="O9" s="11"/>
      <c r="P9" s="10"/>
      <c r="Q9" s="10"/>
      <c r="R9" s="12"/>
      <c r="S9" s="13"/>
      <c r="T9" s="10"/>
      <c r="U9" s="11"/>
      <c r="V9" s="12"/>
      <c r="W9" s="13"/>
      <c r="X9" s="12"/>
      <c r="Y9" s="11"/>
      <c r="Z9" s="10"/>
      <c r="AA9" s="12"/>
    </row>
    <row r="10" spans="1:27" x14ac:dyDescent="0.2">
      <c r="A10" s="1" t="s">
        <v>16</v>
      </c>
      <c r="B10" s="9">
        <f t="shared" si="0"/>
        <v>1</v>
      </c>
      <c r="C10" s="9">
        <f t="shared" si="0"/>
        <v>5991</v>
      </c>
      <c r="D10" s="11">
        <v>0</v>
      </c>
      <c r="E10" s="10">
        <v>3761</v>
      </c>
      <c r="F10" s="11">
        <v>1</v>
      </c>
      <c r="G10" s="10">
        <v>2230</v>
      </c>
      <c r="H10" s="13"/>
      <c r="I10" s="10"/>
      <c r="J10" s="19"/>
      <c r="K10" s="12"/>
      <c r="L10" s="11"/>
      <c r="M10" s="10"/>
      <c r="N10" s="11"/>
      <c r="O10" s="10"/>
      <c r="P10" s="11"/>
      <c r="Q10" s="10"/>
      <c r="R10" s="13"/>
      <c r="S10" s="12"/>
      <c r="T10" s="11"/>
      <c r="U10" s="10"/>
      <c r="V10" s="13"/>
      <c r="W10" s="12"/>
      <c r="X10" s="19"/>
      <c r="Y10" s="10"/>
      <c r="Z10" s="11"/>
      <c r="AA10" s="12"/>
    </row>
    <row r="11" spans="1:27" x14ac:dyDescent="0.2">
      <c r="A11" s="1">
        <v>27</v>
      </c>
      <c r="B11" s="9">
        <f t="shared" si="0"/>
        <v>7978</v>
      </c>
      <c r="C11" s="9">
        <f t="shared" si="0"/>
        <v>4909</v>
      </c>
      <c r="D11" s="10">
        <v>4839</v>
      </c>
      <c r="E11" s="10">
        <v>2540</v>
      </c>
      <c r="F11" s="10">
        <v>3139</v>
      </c>
      <c r="G11" s="10">
        <v>2369</v>
      </c>
      <c r="H11" s="10"/>
      <c r="I11" s="10"/>
      <c r="J11" s="10"/>
      <c r="K11" s="12"/>
      <c r="L11" s="10"/>
      <c r="M11" s="10"/>
      <c r="N11" s="10"/>
      <c r="O11" s="10"/>
      <c r="P11" s="10"/>
      <c r="Q11" s="10"/>
      <c r="R11" s="12"/>
      <c r="S11" s="12"/>
      <c r="T11" s="10"/>
      <c r="U11" s="10"/>
      <c r="V11" s="12"/>
      <c r="W11" s="12"/>
      <c r="X11" s="12"/>
      <c r="Y11" s="10"/>
      <c r="Z11" s="10"/>
      <c r="AA11" s="12"/>
    </row>
    <row r="12" spans="1:27" x14ac:dyDescent="0.2">
      <c r="A12" s="1" t="s">
        <v>17</v>
      </c>
      <c r="B12" s="9">
        <f t="shared" si="0"/>
        <v>4797</v>
      </c>
      <c r="C12" s="9">
        <f t="shared" si="0"/>
        <v>7774</v>
      </c>
      <c r="D12" s="10">
        <v>2442</v>
      </c>
      <c r="E12" s="10">
        <v>4455</v>
      </c>
      <c r="F12" s="10">
        <v>2355</v>
      </c>
      <c r="G12" s="10">
        <v>3319</v>
      </c>
      <c r="H12" s="10"/>
      <c r="I12" s="10"/>
      <c r="J12" s="12"/>
      <c r="K12" s="12"/>
      <c r="L12" s="10"/>
      <c r="M12" s="10"/>
      <c r="N12" s="10"/>
      <c r="O12" s="10"/>
      <c r="P12" s="10"/>
      <c r="Q12" s="10"/>
      <c r="R12" s="12"/>
      <c r="S12" s="12"/>
      <c r="T12" s="10"/>
      <c r="U12" s="10"/>
      <c r="V12" s="12"/>
      <c r="W12" s="12"/>
      <c r="X12" s="12"/>
      <c r="Y12" s="10"/>
      <c r="Z12" s="10"/>
      <c r="AA12" s="12"/>
    </row>
    <row r="13" spans="1:27" x14ac:dyDescent="0.2">
      <c r="A13" s="1">
        <v>32</v>
      </c>
      <c r="B13" s="9">
        <f t="shared" si="0"/>
        <v>611</v>
      </c>
      <c r="C13" s="9">
        <f t="shared" si="0"/>
        <v>0</v>
      </c>
      <c r="D13" s="10">
        <v>303</v>
      </c>
      <c r="E13" s="9">
        <v>0</v>
      </c>
      <c r="F13" s="11">
        <v>308</v>
      </c>
      <c r="G13" s="9">
        <v>0</v>
      </c>
      <c r="H13" s="13"/>
      <c r="I13" s="19"/>
      <c r="J13" s="12"/>
      <c r="K13" s="19"/>
      <c r="L13" s="11"/>
      <c r="M13" s="11"/>
      <c r="N13" s="10"/>
      <c r="O13" s="13"/>
      <c r="P13" s="10"/>
      <c r="Q13" s="9"/>
      <c r="R13" s="19"/>
      <c r="S13" s="19"/>
      <c r="T13" s="9"/>
      <c r="U13" s="9"/>
      <c r="V13" s="13"/>
      <c r="W13" s="19"/>
      <c r="X13" s="11"/>
      <c r="Y13" s="9"/>
      <c r="Z13" s="10"/>
      <c r="AA13" s="19"/>
    </row>
    <row r="14" spans="1:27" x14ac:dyDescent="0.2">
      <c r="A14" s="3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1"/>
      <c r="O14" s="11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x14ac:dyDescent="0.2">
      <c r="A15" s="1" t="s">
        <v>18</v>
      </c>
      <c r="B15" s="9">
        <f>P15+L15+N15+J15+F15+D15+H15+V15+X15+Z15+R15+T15</f>
        <v>24901</v>
      </c>
      <c r="C15" s="9">
        <f>Q15+M15+O15+K15+G15+E15+I15+W15+Y15+AA15+S15+U15</f>
        <v>24876</v>
      </c>
      <c r="D15" s="9">
        <f t="shared" ref="D15:E15" si="1">SUM(D4:D13)</f>
        <v>12576</v>
      </c>
      <c r="E15" s="9">
        <f t="shared" si="1"/>
        <v>12562</v>
      </c>
      <c r="F15" s="9">
        <f t="shared" ref="F15:G15" si="2">SUM(F4:F13)</f>
        <v>12325</v>
      </c>
      <c r="G15" s="9">
        <f t="shared" si="2"/>
        <v>12314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x14ac:dyDescent="0.2">
      <c r="A16" s="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x14ac:dyDescent="0.2">
      <c r="A17" s="1" t="s">
        <v>18</v>
      </c>
      <c r="B17" s="21">
        <f>B15+C15</f>
        <v>49777</v>
      </c>
      <c r="C17" s="21"/>
      <c r="D17" s="21">
        <f>D15+E15</f>
        <v>25138</v>
      </c>
      <c r="E17" s="21"/>
      <c r="F17" s="21">
        <f>F15+G15</f>
        <v>24639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</sheetData>
  <mergeCells count="13">
    <mergeCell ref="Z17:AA17"/>
    <mergeCell ref="X17:Y17"/>
    <mergeCell ref="V17:W17"/>
    <mergeCell ref="B17:C17"/>
    <mergeCell ref="D17:E17"/>
    <mergeCell ref="F17:G17"/>
    <mergeCell ref="H17:I17"/>
    <mergeCell ref="J17:K17"/>
    <mergeCell ref="T17:U17"/>
    <mergeCell ref="R17:S17"/>
    <mergeCell ref="P17:Q17"/>
    <mergeCell ref="N17:O17"/>
    <mergeCell ref="L17:M17"/>
  </mergeCells>
  <printOptions horizontalCentered="1" verticalCentered="1"/>
  <pageMargins left="0.2" right="0.2" top="0" bottom="0.25" header="0" footer="0"/>
  <pageSetup scale="55" orientation="landscape" horizontalDpi="4294967293" r:id="rId1"/>
  <ignoredErrors>
    <ignoredError sqref="B5:C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5"/>
  <sheetViews>
    <sheetView workbookViewId="0">
      <selection activeCell="H4" sqref="H4"/>
    </sheetView>
  </sheetViews>
  <sheetFormatPr baseColWidth="10" defaultColWidth="8.83203125" defaultRowHeight="15" x14ac:dyDescent="0.2"/>
  <sheetData>
    <row r="1" spans="1:27" x14ac:dyDescent="0.2">
      <c r="R1" s="20"/>
      <c r="T1" s="20"/>
    </row>
    <row r="2" spans="1:27" x14ac:dyDescent="0.2">
      <c r="A2" s="2" t="s">
        <v>22</v>
      </c>
      <c r="B2" s="22" t="s">
        <v>0</v>
      </c>
      <c r="C2" s="22"/>
      <c r="D2" s="22" t="s">
        <v>1</v>
      </c>
      <c r="E2" s="22"/>
      <c r="F2" s="22" t="s">
        <v>2</v>
      </c>
      <c r="G2" s="22"/>
      <c r="H2" s="22" t="s">
        <v>3</v>
      </c>
      <c r="I2" s="22"/>
      <c r="J2" s="22" t="s">
        <v>4</v>
      </c>
      <c r="K2" s="22"/>
      <c r="L2" s="22" t="s">
        <v>5</v>
      </c>
      <c r="M2" s="22"/>
      <c r="N2" s="22" t="s">
        <v>6</v>
      </c>
      <c r="O2" s="22"/>
      <c r="P2" s="22" t="s">
        <v>7</v>
      </c>
      <c r="Q2" s="22"/>
      <c r="R2" s="22" t="s">
        <v>8</v>
      </c>
      <c r="S2" s="22"/>
      <c r="T2" s="22" t="s">
        <v>9</v>
      </c>
      <c r="U2" s="22"/>
      <c r="V2" s="22" t="s">
        <v>19</v>
      </c>
      <c r="W2" s="22"/>
      <c r="X2" s="22" t="s">
        <v>20</v>
      </c>
      <c r="Y2" s="22"/>
      <c r="Z2" s="22" t="s">
        <v>21</v>
      </c>
      <c r="AA2" s="22"/>
    </row>
    <row r="3" spans="1:27" x14ac:dyDescent="0.2">
      <c r="A3" s="15"/>
      <c r="B3" s="16" t="s">
        <v>10</v>
      </c>
      <c r="C3" s="16" t="s">
        <v>11</v>
      </c>
      <c r="D3" s="16" t="s">
        <v>10</v>
      </c>
      <c r="E3" s="16" t="s">
        <v>11</v>
      </c>
      <c r="F3" s="16" t="s">
        <v>10</v>
      </c>
      <c r="G3" s="16" t="s">
        <v>11</v>
      </c>
      <c r="H3" s="16" t="s">
        <v>10</v>
      </c>
      <c r="I3" s="16" t="s">
        <v>11</v>
      </c>
      <c r="J3" s="16" t="s">
        <v>10</v>
      </c>
      <c r="K3" s="16" t="s">
        <v>11</v>
      </c>
      <c r="L3" s="16" t="s">
        <v>10</v>
      </c>
      <c r="M3" s="16" t="s">
        <v>11</v>
      </c>
      <c r="N3" s="16" t="s">
        <v>10</v>
      </c>
      <c r="O3" s="16" t="s">
        <v>11</v>
      </c>
      <c r="P3" s="16" t="s">
        <v>10</v>
      </c>
      <c r="Q3" s="16" t="s">
        <v>11</v>
      </c>
      <c r="R3" s="16" t="s">
        <v>10</v>
      </c>
      <c r="S3" s="16" t="s">
        <v>11</v>
      </c>
      <c r="T3" s="16" t="s">
        <v>10</v>
      </c>
      <c r="U3" s="16" t="s">
        <v>11</v>
      </c>
      <c r="V3" s="16" t="s">
        <v>10</v>
      </c>
      <c r="W3" s="16" t="s">
        <v>11</v>
      </c>
      <c r="X3" s="16" t="s">
        <v>10</v>
      </c>
      <c r="Y3" s="16" t="s">
        <v>11</v>
      </c>
      <c r="Z3" s="16" t="s">
        <v>10</v>
      </c>
      <c r="AA3" s="16" t="s">
        <v>11</v>
      </c>
    </row>
    <row r="4" spans="1:27" x14ac:dyDescent="0.2">
      <c r="A4" s="15" t="s">
        <v>12</v>
      </c>
      <c r="B4" s="17">
        <f>'MCAC Monthly Total'!B4/'MCAC Monthly Total'!B15</f>
        <v>1.5822657724589375E-2</v>
      </c>
      <c r="C4" s="17">
        <f>'MCAC Monthly Total'!C4/'MCAC Monthly Total'!C15</f>
        <v>0</v>
      </c>
      <c r="D4" s="17">
        <f>'MCAC Monthly Total'!D4/'MCAC Monthly Total'!D15</f>
        <v>8.2697201017811698E-3</v>
      </c>
      <c r="E4" s="17">
        <f>'MCAC Monthly Total'!E4/'MCAC Monthly Total'!E15</f>
        <v>0</v>
      </c>
      <c r="F4" s="17">
        <f>'MCAC Monthly Total'!F4/'MCAC Monthly Total'!F15</f>
        <v>2.3529411764705882E-2</v>
      </c>
      <c r="G4" s="17">
        <f>'MCAC Monthly Total'!G4/'MCAC Monthly Total'!G15</f>
        <v>0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x14ac:dyDescent="0.2">
      <c r="A5" s="15" t="s">
        <v>13</v>
      </c>
      <c r="B5" s="17">
        <f>'MCAC Monthly Total'!B5/'MCAC Monthly Total'!B15</f>
        <v>0.21139713264527529</v>
      </c>
      <c r="C5" s="17">
        <f>'MCAC Monthly Total'!C5/'MCAC Monthly Total'!C15</f>
        <v>2.7456182666023475E-2</v>
      </c>
      <c r="D5" s="17">
        <f>'MCAC Monthly Total'!D5/'MCAC Monthly Total'!D15</f>
        <v>0.12070610687022901</v>
      </c>
      <c r="E5" s="17">
        <f>'MCAC Monthly Total'!E5/'MCAC Monthly Total'!E15</f>
        <v>1.743352969272409E-2</v>
      </c>
      <c r="F5" s="17">
        <f>'MCAC Monthly Total'!F5/'MCAC Monthly Total'!F15</f>
        <v>0.30393509127789048</v>
      </c>
      <c r="G5" s="17">
        <f>'MCAC Monthly Total'!G5/'MCAC Monthly Total'!G15</f>
        <v>3.7680688647068375E-2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x14ac:dyDescent="0.2">
      <c r="A6" s="15">
        <v>9</v>
      </c>
      <c r="B6" s="17">
        <f>'MCAC Monthly Total'!B6/'MCAC Monthly Total'!B15</f>
        <v>0</v>
      </c>
      <c r="C6" s="17">
        <f>'MCAC Monthly Total'!C6/'MCAC Monthly Total'!C15</f>
        <v>0.19842418395240391</v>
      </c>
      <c r="D6" s="17">
        <f>'MCAC Monthly Total'!D6/'MCAC Monthly Total'!D15</f>
        <v>0</v>
      </c>
      <c r="E6" s="17">
        <f>'MCAC Monthly Total'!E6/'MCAC Monthly Total'!E15</f>
        <v>0.10133736666135966</v>
      </c>
      <c r="F6" s="17">
        <f>'MCAC Monthly Total'!F6/'MCAC Monthly Total'!F15</f>
        <v>0</v>
      </c>
      <c r="G6" s="17">
        <f>'MCAC Monthly Total'!G6/'MCAC Monthly Total'!G15</f>
        <v>0.29746629852200746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x14ac:dyDescent="0.2">
      <c r="A7" s="15">
        <v>14</v>
      </c>
      <c r="B7" s="17">
        <f>'MCAC Monthly Total'!B7/'MCAC Monthly Total'!B15</f>
        <v>0</v>
      </c>
      <c r="C7" s="17">
        <f>'MCAC Monthly Total'!C7/'MCAC Monthly Total'!C15</f>
        <v>0</v>
      </c>
      <c r="D7" s="17">
        <f>'MCAC Monthly Total'!D7/'MCAC Monthly Total'!D15</f>
        <v>0</v>
      </c>
      <c r="E7" s="17">
        <f>'MCAC Monthly Total'!E7/'MCAC Monthly Total'!E15</f>
        <v>0</v>
      </c>
      <c r="F7" s="17">
        <f>'MCAC Monthly Total'!F7/'MCAC Monthly Total'!F15</f>
        <v>0</v>
      </c>
      <c r="G7" s="17">
        <f>'MCAC Monthly Total'!G7/'MCAC Monthly Total'!G15</f>
        <v>0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x14ac:dyDescent="0.2">
      <c r="A8" s="15" t="s">
        <v>14</v>
      </c>
      <c r="B8" s="17">
        <f>'MCAC Monthly Total'!B8/'MCAC Monthly Total'!B15</f>
        <v>3.2127223806272838E-4</v>
      </c>
      <c r="C8" s="17">
        <f>'MCAC Monthly Total'!C8/'MCAC Monthly Total'!C15</f>
        <v>1.6521948866377232E-2</v>
      </c>
      <c r="D8" s="17">
        <f>'MCAC Monthly Total'!D8/'MCAC Monthly Total'!D15</f>
        <v>0</v>
      </c>
      <c r="E8" s="17">
        <f>'MCAC Monthly Total'!E8/'MCAC Monthly Total'!E15</f>
        <v>1.5045374940296131E-2</v>
      </c>
      <c r="F8" s="17">
        <f>'MCAC Monthly Total'!F8/'MCAC Monthly Total'!F15</f>
        <v>6.4908722109533465E-4</v>
      </c>
      <c r="G8" s="17">
        <f>'MCAC Monthly Total'!G8/'MCAC Monthly Total'!G15</f>
        <v>1.80282605164853E-2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 x14ac:dyDescent="0.2">
      <c r="A9" s="15" t="s">
        <v>15</v>
      </c>
      <c r="B9" s="17">
        <f>'MCAC Monthly Total'!B9/'MCAC Monthly Total'!B15</f>
        <v>0.23485000602385447</v>
      </c>
      <c r="C9" s="17">
        <f>'MCAC Monthly Total'!C9/'MCAC Monthly Total'!C15</f>
        <v>6.9142949027174785E-3</v>
      </c>
      <c r="D9" s="17">
        <f>'MCAC Monthly Total'!D9/'MCAC Monthly Total'!D15</f>
        <v>0.26797073791348602</v>
      </c>
      <c r="E9" s="17">
        <f>'MCAC Monthly Total'!E9/'MCAC Monthly Total'!E15</f>
        <v>9.9506448017831553E-3</v>
      </c>
      <c r="F9" s="17">
        <f>'MCAC Monthly Total'!F9/'MCAC Monthly Total'!F15</f>
        <v>0.20105476673427991</v>
      </c>
      <c r="G9" s="17">
        <f>'MCAC Monthly Total'!G9/'MCAC Monthly Total'!G15</f>
        <v>3.8167938931297708E-3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x14ac:dyDescent="0.2">
      <c r="A10" s="15" t="s">
        <v>16</v>
      </c>
      <c r="B10" s="17">
        <f>'MCAC Monthly Total'!B10/'MCAC Monthly Total'!B15</f>
        <v>4.0159029757841048E-5</v>
      </c>
      <c r="C10" s="17">
        <f>'MCAC Monthly Total'!C10/'MCAC Monthly Total'!C15</f>
        <v>0.2408345393150024</v>
      </c>
      <c r="D10" s="17">
        <f>'MCAC Monthly Total'!D10/'MCAC Monthly Total'!D15</f>
        <v>0</v>
      </c>
      <c r="E10" s="17">
        <f>'MCAC Monthly Total'!E10/'MCAC Monthly Total'!E15</f>
        <v>0.29939500079605158</v>
      </c>
      <c r="F10" s="17">
        <f>'MCAC Monthly Total'!F10/'MCAC Monthly Total'!F15</f>
        <v>8.1135902636916832E-5</v>
      </c>
      <c r="G10" s="17">
        <f>'MCAC Monthly Total'!G10/'MCAC Monthly Total'!G15</f>
        <v>0.1810946889719019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x14ac:dyDescent="0.2">
      <c r="A11" s="15">
        <v>27</v>
      </c>
      <c r="B11" s="17">
        <f>'MCAC Monthly Total'!B11/'MCAC Monthly Total'!B15</f>
        <v>0.3203887394080559</v>
      </c>
      <c r="C11" s="17">
        <f>'MCAC Monthly Total'!C11/'MCAC Monthly Total'!C15</f>
        <v>0.19733880045023316</v>
      </c>
      <c r="D11" s="17">
        <f>'MCAC Monthly Total'!D11/'MCAC Monthly Total'!D15</f>
        <v>0.38478053435114506</v>
      </c>
      <c r="E11" s="17">
        <f>'MCAC Monthly Total'!E11/'MCAC Monthly Total'!E15</f>
        <v>0.20219710237223373</v>
      </c>
      <c r="F11" s="17">
        <f>'MCAC Monthly Total'!F11/'MCAC Monthly Total'!F15</f>
        <v>0.25468559837728194</v>
      </c>
      <c r="G11" s="17">
        <f>'MCAC Monthly Total'!G11/'MCAC Monthly Total'!G15</f>
        <v>0.19238265388988143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x14ac:dyDescent="0.2">
      <c r="A12" s="15" t="s">
        <v>17</v>
      </c>
      <c r="B12" s="17">
        <f>'MCAC Monthly Total'!B12/'MCAC Monthly Total'!B15</f>
        <v>0.19264286574836351</v>
      </c>
      <c r="C12" s="17">
        <f>'MCAC Monthly Total'!C12/'MCAC Monthly Total'!C15</f>
        <v>0.31251004984724234</v>
      </c>
      <c r="D12" s="17">
        <f>'MCAC Monthly Total'!D12/'MCAC Monthly Total'!D15</f>
        <v>0.1941793893129771</v>
      </c>
      <c r="E12" s="17">
        <f>'MCAC Monthly Total'!E12/'MCAC Monthly Total'!E15</f>
        <v>0.35464098073555167</v>
      </c>
      <c r="F12" s="17">
        <f>'MCAC Monthly Total'!F12/'MCAC Monthly Total'!F15</f>
        <v>0.19107505070993916</v>
      </c>
      <c r="G12" s="17">
        <f>'MCAC Monthly Total'!G12/'MCAC Monthly Total'!G15</f>
        <v>0.26953061555952573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x14ac:dyDescent="0.2">
      <c r="A13" s="15">
        <v>32</v>
      </c>
      <c r="B13" s="17">
        <f>'MCAC Monthly Total'!B13/'MCAC Monthly Total'!B15</f>
        <v>2.4537167182040881E-2</v>
      </c>
      <c r="C13" s="17">
        <f>'MCAC Monthly Total'!C13/'MCAC Monthly Total'!C15</f>
        <v>0</v>
      </c>
      <c r="D13" s="17">
        <f>'MCAC Monthly Total'!D13/'MCAC Monthly Total'!D15</f>
        <v>2.4093511450381678E-2</v>
      </c>
      <c r="E13" s="17">
        <f>'MCAC Monthly Total'!E13/'MCAC Monthly Total'!E15</f>
        <v>0</v>
      </c>
      <c r="F13" s="17">
        <f>'MCAC Monthly Total'!F13/'MCAC Monthly Total'!F15</f>
        <v>2.4989858012170386E-2</v>
      </c>
      <c r="G13" s="17">
        <f>'MCAC Monthly Total'!G13/'MCAC Monthly Total'!G15</f>
        <v>0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x14ac:dyDescent="0.2">
      <c r="A14" s="15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x14ac:dyDescent="0.2">
      <c r="A15" s="15" t="s">
        <v>18</v>
      </c>
      <c r="B15" s="17">
        <f t="shared" ref="B15:E15" si="0">SUM(B4:B13)</f>
        <v>1</v>
      </c>
      <c r="C15" s="17">
        <f t="shared" si="0"/>
        <v>1</v>
      </c>
      <c r="D15" s="17">
        <f t="shared" si="0"/>
        <v>0.99999999999999989</v>
      </c>
      <c r="E15" s="17">
        <f t="shared" si="0"/>
        <v>1</v>
      </c>
      <c r="F15" s="17">
        <f t="shared" ref="F15:G15" si="1">SUM(F4:F13)</f>
        <v>0.99999999999999989</v>
      </c>
      <c r="G15" s="17">
        <f t="shared" si="1"/>
        <v>0.99999999999999989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</sheetData>
  <mergeCells count="13">
    <mergeCell ref="L2:M2"/>
    <mergeCell ref="B2:C2"/>
    <mergeCell ref="D2:E2"/>
    <mergeCell ref="F2:G2"/>
    <mergeCell ref="H2:I2"/>
    <mergeCell ref="J2:K2"/>
    <mergeCell ref="Z2:AA2"/>
    <mergeCell ref="N2:O2"/>
    <mergeCell ref="P2:Q2"/>
    <mergeCell ref="R2:S2"/>
    <mergeCell ref="T2:U2"/>
    <mergeCell ref="V2:W2"/>
    <mergeCell ref="X2:Y2"/>
  </mergeCells>
  <printOptions horizontalCentered="1" verticalCentered="1"/>
  <pageMargins left="0.2" right="0.2" top="0" bottom="0.25" header="0" footer="0"/>
  <pageSetup scale="5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MCAC Monthly Total</vt:lpstr>
      <vt:lpstr>MCAC Monthly Pct </vt:lpstr>
      <vt:lpstr>'MCAC Monthly Pct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Holmes, Teagan</cp:lastModifiedBy>
  <cp:lastPrinted>2020-12-14T21:36:06Z</cp:lastPrinted>
  <dcterms:created xsi:type="dcterms:W3CDTF">2020-10-11T12:41:05Z</dcterms:created>
  <dcterms:modified xsi:type="dcterms:W3CDTF">2026-03-09T21:19:44Z</dcterms:modified>
</cp:coreProperties>
</file>