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TeaganHolmes/Downloads/"/>
    </mc:Choice>
  </mc:AlternateContent>
  <xr:revisionPtr revIDLastSave="0" documentId="8_{1CD4F54B-B04B-214B-B360-43C472B27D9A}" xr6:coauthVersionLast="47" xr6:coauthVersionMax="47" xr10:uidLastSave="{00000000-0000-0000-0000-000000000000}"/>
  <bookViews>
    <workbookView xWindow="29400" yWindow="-12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Q4" i="2"/>
  <c r="P5" i="2"/>
  <c r="Q5" i="2"/>
  <c r="P6" i="2"/>
  <c r="Q6" i="2"/>
  <c r="P7" i="2"/>
  <c r="P15" i="2" s="1"/>
  <c r="Q7" i="2"/>
  <c r="Q15" i="2" s="1"/>
  <c r="P8" i="2"/>
  <c r="Q8" i="2"/>
  <c r="P9" i="2"/>
  <c r="Q9" i="2"/>
  <c r="P10" i="2"/>
  <c r="Q10" i="2"/>
  <c r="P11" i="2"/>
  <c r="Q11" i="2"/>
  <c r="P12" i="2"/>
  <c r="Q12" i="2"/>
  <c r="P13" i="2"/>
  <c r="Q13" i="2"/>
  <c r="P17" i="1"/>
  <c r="Q15" i="1"/>
  <c r="P15" i="1"/>
  <c r="N4" i="2"/>
  <c r="O4" i="2"/>
  <c r="N5" i="2"/>
  <c r="O5" i="2"/>
  <c r="N6" i="2"/>
  <c r="O6" i="2"/>
  <c r="N7" i="2"/>
  <c r="N15" i="2" s="1"/>
  <c r="O7" i="2"/>
  <c r="O15" i="2" s="1"/>
  <c r="N8" i="2"/>
  <c r="O8" i="2"/>
  <c r="N9" i="2"/>
  <c r="O9" i="2"/>
  <c r="N10" i="2"/>
  <c r="O10" i="2"/>
  <c r="N11" i="2"/>
  <c r="O11" i="2"/>
  <c r="N12" i="2"/>
  <c r="O12" i="2"/>
  <c r="N13" i="2"/>
  <c r="O13" i="2"/>
  <c r="O15" i="1"/>
  <c r="N15" i="1"/>
  <c r="N17" i="1" s="1"/>
  <c r="L4" i="2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<sst xmlns="http://schemas.openxmlformats.org/spreadsheetml/2006/main" count="95" uniqueCount="23">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</sst>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R4" sqref="R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2528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>
        <v>392</v>
      </c>
      <c r="M4" s="11">
        <v>0</v>
      </c>
      <c r="N4" s="10">
        <v>642</v>
      </c>
      <c r="O4" s="13">
        <v>0</v>
      </c>
      <c r="P4" s="10">
        <v>451</v>
      </c>
      <c r="Q4" s="9">
        <v>0</v>
      </c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30752</v>
      </c>
      <c r="C5" s="9">
        <f>Q5+M5+O5+K5+G5+E5+I5+W5+AA5+S5+U5+Y5</f>
        <v>3239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>
        <v>6698</v>
      </c>
      <c r="M5" s="11">
        <v>477</v>
      </c>
      <c r="N5" s="10">
        <v>7515</v>
      </c>
      <c r="O5" s="11">
        <v>859</v>
      </c>
      <c r="P5" s="10">
        <v>4912</v>
      </c>
      <c r="Q5" s="10">
        <v>641</v>
      </c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29083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>
        <v>0</v>
      </c>
      <c r="M6" s="10">
        <v>6414</v>
      </c>
      <c r="N6" s="13">
        <v>0</v>
      </c>
      <c r="O6" s="10">
        <v>6982</v>
      </c>
      <c r="P6" s="9">
        <v>0</v>
      </c>
      <c r="Q6" s="10">
        <v>4433</v>
      </c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>
        <v>0</v>
      </c>
      <c r="Q7" s="9">
        <v>0</v>
      </c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409</v>
      </c>
      <c r="C8" s="9">
        <f t="shared" si="0"/>
        <v>4490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>
        <v>74</v>
      </c>
      <c r="M8" s="10">
        <v>1030</v>
      </c>
      <c r="N8" s="13">
        <v>29</v>
      </c>
      <c r="O8" s="14">
        <v>1012</v>
      </c>
      <c r="P8" s="10">
        <v>166</v>
      </c>
      <c r="Q8" s="10">
        <v>806</v>
      </c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31130</v>
      </c>
      <c r="C9" s="9">
        <f t="shared" si="0"/>
        <v>1383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>
        <v>4442</v>
      </c>
      <c r="M9" s="11">
        <v>182</v>
      </c>
      <c r="N9" s="10">
        <v>4165</v>
      </c>
      <c r="O9" s="11">
        <v>220</v>
      </c>
      <c r="P9" s="10">
        <v>6827</v>
      </c>
      <c r="Q9" s="10">
        <v>506</v>
      </c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5</v>
      </c>
      <c r="C10" s="9">
        <f t="shared" si="0"/>
        <v>30863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>
        <v>1</v>
      </c>
      <c r="M10" s="10">
        <v>3779</v>
      </c>
      <c r="N10" s="11">
        <v>0</v>
      </c>
      <c r="O10" s="10">
        <v>3880</v>
      </c>
      <c r="P10" s="11">
        <v>0</v>
      </c>
      <c r="Q10" s="10">
        <v>7371</v>
      </c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24383</v>
      </c>
      <c r="C11" s="9">
        <f t="shared" si="0"/>
        <v>13985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>
        <v>2357</v>
      </c>
      <c r="M11" s="10">
        <v>1961</v>
      </c>
      <c r="N11" s="10">
        <v>2299</v>
      </c>
      <c r="O11" s="10">
        <v>1131</v>
      </c>
      <c r="P11" s="10">
        <v>2618</v>
      </c>
      <c r="Q11" s="10">
        <v>973</v>
      </c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15748</v>
      </c>
      <c r="C12" s="9">
        <f t="shared" si="0"/>
        <v>24535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>
        <v>2180</v>
      </c>
      <c r="M12" s="10">
        <v>2513</v>
      </c>
      <c r="N12" s="10">
        <v>1360</v>
      </c>
      <c r="O12" s="10">
        <v>2121</v>
      </c>
      <c r="P12" s="10">
        <v>1334</v>
      </c>
      <c r="Q12" s="10">
        <v>1754</v>
      </c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2719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>
        <v>241</v>
      </c>
      <c r="M13" s="11">
        <v>0</v>
      </c>
      <c r="N13" s="10">
        <v>197</v>
      </c>
      <c r="O13" s="13">
        <v>0</v>
      </c>
      <c r="P13" s="10">
        <v>159</v>
      </c>
      <c r="Q13" s="9">
        <v>0</v>
      </c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107674</v>
      </c>
      <c r="C15" s="9">
        <f>Q15+M15+O15+K15+G15+E15+I15+W15+Y15+AA15+S15+U15</f>
        <v>107578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>
        <f t="shared" ref="L15:Q15" si="5">SUM(L4:L13)</f>
        <v>16385</v>
      </c>
      <c r="M15" s="9">
        <f t="shared" si="5"/>
        <v>16356</v>
      </c>
      <c r="N15" s="9">
        <f t="shared" si="5"/>
        <v>16207</v>
      </c>
      <c r="O15" s="9">
        <f t="shared" si="5"/>
        <v>16205</v>
      </c>
      <c r="P15" s="9">
        <f t="shared" si="5"/>
        <v>16467</v>
      </c>
      <c r="Q15" s="9">
        <f t="shared" si="5"/>
        <v>16484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215252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>
        <f>L15+M15</f>
        <v>32741</v>
      </c>
      <c r="M17" s="21"/>
      <c r="N17" s="21">
        <f>N15+O15</f>
        <v>32412</v>
      </c>
      <c r="O17" s="21"/>
      <c r="P17" s="21">
        <f>P15+Q15</f>
        <v>32951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R4" sqref="R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2.3478277021379348E-2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>
        <f>'MCAC Monthly Total'!L4/'MCAC Monthly Total'!L15</f>
        <v>2.3924321025328044E-2</v>
      </c>
      <c r="M4" s="17">
        <f>'MCAC Monthly Total'!M4/'MCAC Monthly Total'!M15</f>
        <v>0</v>
      </c>
      <c r="N4" s="17">
        <f>'MCAC Monthly Total'!N4/'MCAC Monthly Total'!N15</f>
        <v>3.9612513111618439E-2</v>
      </c>
      <c r="O4" s="17">
        <f>'MCAC Monthly Total'!O4/'MCAC Monthly Total'!O15</f>
        <v>0</v>
      </c>
      <c r="P4" s="17">
        <f>'MCAC Monthly Total'!P4/'MCAC Monthly Total'!P15</f>
        <v>2.7388109552438211E-2</v>
      </c>
      <c r="Q4" s="17">
        <f>'MCAC Monthly Total'!Q4/'MCAC Monthly Total'!Q15</f>
        <v>0</v>
      </c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0.28560283819677917</v>
      </c>
      <c r="C5" s="17">
        <f>'MCAC Monthly Total'!C5/'MCAC Monthly Total'!C15</f>
        <v>3.0108386473070702E-2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>
        <f>'MCAC Monthly Total'!L5/'MCAC Monthly Total'!L15</f>
        <v>0.40878852609093685</v>
      </c>
      <c r="M5" s="17">
        <f>'MCAC Monthly Total'!M5/'MCAC Monthly Total'!M15</f>
        <v>2.9163609684519441E-2</v>
      </c>
      <c r="N5" s="17">
        <f>'MCAC Monthly Total'!N5/'MCAC Monthly Total'!N15</f>
        <v>0.46368852964768309</v>
      </c>
      <c r="O5" s="17">
        <f>'MCAC Monthly Total'!O5/'MCAC Monthly Total'!O15</f>
        <v>5.3008330762110457E-2</v>
      </c>
      <c r="P5" s="17">
        <f>'MCAC Monthly Total'!P5/'MCAC Monthly Total'!P15</f>
        <v>0.29829355681059089</v>
      </c>
      <c r="Q5" s="17">
        <f>'MCAC Monthly Total'!Q5/'MCAC Monthly Total'!Q15</f>
        <v>3.8886192671681634E-2</v>
      </c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0.27034337875773856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>
        <f>'MCAC Monthly Total'!L6/'MCAC Monthly Total'!L15</f>
        <v>0</v>
      </c>
      <c r="M6" s="17">
        <f>'MCAC Monthly Total'!M6/'MCAC Monthly Total'!M15</f>
        <v>0.39214966984592808</v>
      </c>
      <c r="N6" s="17">
        <f>'MCAC Monthly Total'!N6/'MCAC Monthly Total'!N15</f>
        <v>0</v>
      </c>
      <c r="O6" s="17">
        <f>'MCAC Monthly Total'!O6/'MCAC Monthly Total'!O15</f>
        <v>0.43085467448318421</v>
      </c>
      <c r="P6" s="17">
        <f>'MCAC Monthly Total'!P6/'MCAC Monthly Total'!P15</f>
        <v>0</v>
      </c>
      <c r="Q6" s="17">
        <f>'MCAC Monthly Total'!Q6/'MCAC Monthly Total'!Q15</f>
        <v>0.26892744479495267</v>
      </c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>
        <f>'MCAC Monthly Total'!P7/'MCAC Monthly Total'!P15</f>
        <v>0</v>
      </c>
      <c r="Q7" s="17">
        <f>'MCAC Monthly Total'!Q7/'MCAC Monthly Total'!Q15</f>
        <v>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3.798502888348162E-3</v>
      </c>
      <c r="C8" s="17">
        <f>'MCAC Monthly Total'!C8/'MCAC Monthly Total'!C15</f>
        <v>4.173715815501311E-2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>
        <f>'MCAC Monthly Total'!L8/'MCAC Monthly Total'!L15</f>
        <v>4.5163259078425388E-3</v>
      </c>
      <c r="M8" s="17">
        <f>'MCAC Monthly Total'!M8/'MCAC Monthly Total'!M15</f>
        <v>6.2973832232819757E-2</v>
      </c>
      <c r="N8" s="17">
        <f>'MCAC Monthly Total'!N8/'MCAC Monthly Total'!N15</f>
        <v>1.7893502807428889E-3</v>
      </c>
      <c r="O8" s="17">
        <f>'MCAC Monthly Total'!O8/'MCAC Monthly Total'!O15</f>
        <v>6.2449861153964822E-2</v>
      </c>
      <c r="P8" s="17">
        <f>'MCAC Monthly Total'!P8/'MCAC Monthly Total'!P15</f>
        <v>1.0080767595797655E-2</v>
      </c>
      <c r="Q8" s="17">
        <f>'MCAC Monthly Total'!Q8/'MCAC Monthly Total'!Q15</f>
        <v>4.8895899053627762E-2</v>
      </c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0.28911343499823544</v>
      </c>
      <c r="C9" s="17">
        <f>'MCAC Monthly Total'!C9/'MCAC Monthly Total'!C15</f>
        <v>1.2855788358214505E-2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>
        <f>'MCAC Monthly Total'!L9/'MCAC Monthly Total'!L15</f>
        <v>0.27110161733292648</v>
      </c>
      <c r="M9" s="17">
        <f>'MCAC Monthly Total'!M9/'MCAC Monthly Total'!M15</f>
        <v>1.1127415015896307E-2</v>
      </c>
      <c r="N9" s="17">
        <f>'MCAC Monthly Total'!N9/'MCAC Monthly Total'!N15</f>
        <v>0.25698772135497006</v>
      </c>
      <c r="O9" s="17">
        <f>'MCAC Monthly Total'!O9/'MCAC Monthly Total'!O15</f>
        <v>1.3576056772601049E-2</v>
      </c>
      <c r="P9" s="17">
        <f>'MCAC Monthly Total'!P9/'MCAC Monthly Total'!P15</f>
        <v>0.41458674925608796</v>
      </c>
      <c r="Q9" s="17">
        <f>'MCAC Monthly Total'!Q9/'MCAC Monthly Total'!Q15</f>
        <v>3.0696432904634797E-2</v>
      </c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4.6436465627728141E-5</v>
      </c>
      <c r="C10" s="17">
        <f>'MCAC Monthly Total'!C10/'MCAC Monthly Total'!C15</f>
        <v>0.28688951272565022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>
        <f>'MCAC Monthly Total'!L10/'MCAC Monthly Total'!L15</f>
        <v>6.1031431187061336E-5</v>
      </c>
      <c r="M10" s="17">
        <f>'MCAC Monthly Total'!M10/'MCAC Monthly Total'!M15</f>
        <v>0.23104671068720958</v>
      </c>
      <c r="N10" s="17">
        <f>'MCAC Monthly Total'!N10/'MCAC Monthly Total'!N15</f>
        <v>0</v>
      </c>
      <c r="O10" s="17">
        <f>'MCAC Monthly Total'!O10/'MCAC Monthly Total'!O15</f>
        <v>0.23943227398950942</v>
      </c>
      <c r="P10" s="17">
        <f>'MCAC Monthly Total'!P10/'MCAC Monthly Total'!P15</f>
        <v>0</v>
      </c>
      <c r="Q10" s="17">
        <f>'MCAC Monthly Total'!Q10/'MCAC Monthly Total'!Q15</f>
        <v>0.44716088328075709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0.22645206828017905</v>
      </c>
      <c r="C11" s="17">
        <f>'MCAC Monthly Total'!C11/'MCAC Monthly Total'!C15</f>
        <v>0.12999869861867669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>
        <f>'MCAC Monthly Total'!L11/'MCAC Monthly Total'!L15</f>
        <v>0.14385108330790358</v>
      </c>
      <c r="M11" s="17">
        <f>'MCAC Monthly Total'!M11/'MCAC Monthly Total'!M15</f>
        <v>0.11989483981413548</v>
      </c>
      <c r="N11" s="17">
        <f>'MCAC Monthly Total'!N11/'MCAC Monthly Total'!N15</f>
        <v>0.141852286049238</v>
      </c>
      <c r="O11" s="17">
        <f>'MCAC Monthly Total'!O11/'MCAC Monthly Total'!O15</f>
        <v>6.9793273680962664E-2</v>
      </c>
      <c r="P11" s="17">
        <f>'MCAC Monthly Total'!P11/'MCAC Monthly Total'!P15</f>
        <v>0.15898463593854376</v>
      </c>
      <c r="Q11" s="17">
        <f>'MCAC Monthly Total'!Q11/'MCAC Monthly Total'!Q15</f>
        <v>5.9026935209900509E-2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0.14625629214109256</v>
      </c>
      <c r="C12" s="17">
        <f>'MCAC Monthly Total'!C12/'MCAC Monthly Total'!C15</f>
        <v>0.22806707691163622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>
        <f>'MCAC Monthly Total'!L12/'MCAC Monthly Total'!L15</f>
        <v>0.13304851998779371</v>
      </c>
      <c r="M12" s="17">
        <f>'MCAC Monthly Total'!M12/'MCAC Monthly Total'!M15</f>
        <v>0.15364392271949132</v>
      </c>
      <c r="N12" s="17">
        <f>'MCAC Monthly Total'!N12/'MCAC Monthly Total'!N15</f>
        <v>8.3914357993459615E-2</v>
      </c>
      <c r="O12" s="17">
        <f>'MCAC Monthly Total'!O12/'MCAC Monthly Total'!O15</f>
        <v>0.13088552915766738</v>
      </c>
      <c r="P12" s="17">
        <f>'MCAC Monthly Total'!P12/'MCAC Monthly Total'!P15</f>
        <v>8.1010505860205265E-2</v>
      </c>
      <c r="Q12" s="17">
        <f>'MCAC Monthly Total'!Q12/'MCAC Monthly Total'!Q15</f>
        <v>0.10640621208444552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2.5252150008358565E-2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>
        <f>'MCAC Monthly Total'!L13/'MCAC Monthly Total'!L15</f>
        <v>1.4708574916081782E-2</v>
      </c>
      <c r="M13" s="17">
        <f>'MCAC Monthly Total'!M13/'MCAC Monthly Total'!M15</f>
        <v>0</v>
      </c>
      <c r="N13" s="17">
        <f>'MCAC Monthly Total'!N13/'MCAC Monthly Total'!N15</f>
        <v>1.2155241562287901E-2</v>
      </c>
      <c r="O13" s="17">
        <f>'MCAC Monthly Total'!O13/'MCAC Monthly Total'!O15</f>
        <v>0</v>
      </c>
      <c r="P13" s="17">
        <f>'MCAC Monthly Total'!P13/'MCAC Monthly Total'!P15</f>
        <v>9.655674986336309E-3</v>
      </c>
      <c r="Q13" s="17">
        <f>'MCAC Monthly Total'!Q13/'MCAC Monthly Total'!Q15</f>
        <v>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O15" si="3">SUM(J4:J13)</f>
        <v>1</v>
      </c>
      <c r="K15" s="17">
        <f t="shared" si="3"/>
        <v>1</v>
      </c>
      <c r="L15" s="17">
        <f t="shared" si="3"/>
        <v>1.0000000000000002</v>
      </c>
      <c r="M15" s="17">
        <f t="shared" si="3"/>
        <v>1</v>
      </c>
      <c r="N15" s="17">
        <f t="shared" si="3"/>
        <v>1</v>
      </c>
      <c r="O15" s="17">
        <f t="shared" si="3"/>
        <v>1</v>
      </c>
      <c r="P15" s="17">
        <f t="shared" ref="P15:Q15" si="4">SUM(P4:P13)</f>
        <v>1</v>
      </c>
      <c r="Q15" s="17">
        <f t="shared" si="4"/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2025-08-05T16:05:57Z</dcterms:modified>
</cp:coreProperties>
</file>