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ulpriz\Desktop\Runway Use\2022\"/>
    </mc:Choice>
  </mc:AlternateContent>
  <bookViews>
    <workbookView xWindow="0" yWindow="0" windowWidth="19200" windowHeight="10640"/>
  </bookViews>
  <sheets>
    <sheet name="MCAC Monthly Total" sheetId="1" r:id="rId1"/>
    <sheet name="MCAC Monthly Pct " sheetId="2" r:id="rId2"/>
  </sheets>
  <definedNames>
    <definedName name="_xlnm.Print_Area" localSheetId="1">'MCAC Monthly Pct '!$A$1:$Y$16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" i="2" l="1"/>
  <c r="AA3" i="2"/>
  <c r="Z4" i="2"/>
  <c r="AA4" i="2"/>
  <c r="Z5" i="2"/>
  <c r="AA5" i="2"/>
  <c r="Z6" i="2"/>
  <c r="AA6" i="2"/>
  <c r="AA14" i="2" s="1"/>
  <c r="Z7" i="2"/>
  <c r="AA7" i="2"/>
  <c r="Z8" i="2"/>
  <c r="AA8" i="2"/>
  <c r="Z9" i="2"/>
  <c r="AA9" i="2"/>
  <c r="Z10" i="2"/>
  <c r="Z14" i="2" s="1"/>
  <c r="AA10" i="2"/>
  <c r="Z11" i="2"/>
  <c r="AA11" i="2"/>
  <c r="Z12" i="2"/>
  <c r="AA12" i="2"/>
  <c r="AA14" i="1"/>
  <c r="Z14" i="1"/>
  <c r="Z16" i="1" s="1"/>
  <c r="Y14" i="1" l="1"/>
  <c r="X14" i="1"/>
  <c r="X16" i="1" s="1"/>
  <c r="X3" i="2" l="1"/>
  <c r="Y3" i="2"/>
  <c r="X4" i="2"/>
  <c r="Y4" i="2"/>
  <c r="X5" i="2"/>
  <c r="Y5" i="2"/>
  <c r="X6" i="2"/>
  <c r="Y6" i="2"/>
  <c r="Y14" i="2" s="1"/>
  <c r="X7" i="2"/>
  <c r="Y7" i="2"/>
  <c r="X8" i="2"/>
  <c r="Y8" i="2"/>
  <c r="X9" i="2"/>
  <c r="Y9" i="2"/>
  <c r="X10" i="2"/>
  <c r="Y10" i="2"/>
  <c r="X11" i="2"/>
  <c r="Y11" i="2"/>
  <c r="X12" i="2"/>
  <c r="Y12" i="2"/>
  <c r="X14" i="2" l="1"/>
  <c r="V3" i="2"/>
  <c r="W3" i="2"/>
  <c r="V4" i="2"/>
  <c r="W4" i="2"/>
  <c r="V5" i="2"/>
  <c r="W5" i="2"/>
  <c r="V6" i="2"/>
  <c r="V14" i="2" s="1"/>
  <c r="W6" i="2"/>
  <c r="V7" i="2"/>
  <c r="W7" i="2"/>
  <c r="V8" i="2"/>
  <c r="W8" i="2"/>
  <c r="V9" i="2"/>
  <c r="W9" i="2"/>
  <c r="V10" i="2"/>
  <c r="W10" i="2"/>
  <c r="V11" i="2"/>
  <c r="W11" i="2"/>
  <c r="V12" i="2"/>
  <c r="W12" i="2"/>
  <c r="W14" i="1"/>
  <c r="V14" i="1"/>
  <c r="V16" i="1" s="1"/>
  <c r="W14" i="2" l="1"/>
  <c r="T3" i="2"/>
  <c r="U3" i="2"/>
  <c r="T4" i="2"/>
  <c r="U4" i="2"/>
  <c r="T5" i="2"/>
  <c r="U5" i="2"/>
  <c r="T6" i="2"/>
  <c r="U6" i="2"/>
  <c r="T7" i="2"/>
  <c r="U7" i="2"/>
  <c r="T8" i="2"/>
  <c r="U8" i="2"/>
  <c r="T9" i="2"/>
  <c r="U9" i="2"/>
  <c r="T10" i="2"/>
  <c r="U10" i="2"/>
  <c r="T11" i="2"/>
  <c r="U11" i="2"/>
  <c r="T12" i="2"/>
  <c r="U12" i="2"/>
  <c r="U14" i="1"/>
  <c r="T14" i="1"/>
  <c r="T16" i="1" s="1"/>
  <c r="T14" i="2" l="1"/>
  <c r="U14" i="2"/>
  <c r="R3" i="2"/>
  <c r="S3" i="2"/>
  <c r="R4" i="2"/>
  <c r="S4" i="2"/>
  <c r="R5" i="2"/>
  <c r="S5" i="2"/>
  <c r="R6" i="2"/>
  <c r="S6" i="2"/>
  <c r="R7" i="2"/>
  <c r="S7" i="2"/>
  <c r="R8" i="2"/>
  <c r="S8" i="2"/>
  <c r="R9" i="2"/>
  <c r="S9" i="2"/>
  <c r="R10" i="2"/>
  <c r="S10" i="2"/>
  <c r="R11" i="2"/>
  <c r="S11" i="2"/>
  <c r="R12" i="2"/>
  <c r="S12" i="2"/>
  <c r="S14" i="1"/>
  <c r="R14" i="1"/>
  <c r="R16" i="1" s="1"/>
  <c r="S14" i="2" l="1"/>
  <c r="R14" i="2"/>
  <c r="P3" i="2"/>
  <c r="Q3" i="2"/>
  <c r="P4" i="2"/>
  <c r="Q4" i="2"/>
  <c r="P5" i="2"/>
  <c r="Q5" i="2"/>
  <c r="P6" i="2"/>
  <c r="Q6" i="2"/>
  <c r="P7" i="2"/>
  <c r="Q7" i="2"/>
  <c r="P8" i="2"/>
  <c r="Q8" i="2"/>
  <c r="P9" i="2"/>
  <c r="Q9" i="2"/>
  <c r="P10" i="2"/>
  <c r="Q10" i="2"/>
  <c r="P11" i="2"/>
  <c r="Q11" i="2"/>
  <c r="P12" i="2"/>
  <c r="Q12" i="2"/>
  <c r="Q14" i="1"/>
  <c r="P14" i="1"/>
  <c r="P16" i="1" s="1"/>
  <c r="P14" i="2" l="1"/>
  <c r="Q14" i="2"/>
  <c r="N3" i="2"/>
  <c r="O3" i="2"/>
  <c r="N4" i="2"/>
  <c r="O4" i="2"/>
  <c r="N5" i="2"/>
  <c r="O5" i="2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O14" i="1"/>
  <c r="N14" i="1"/>
  <c r="N16" i="1" s="1"/>
  <c r="N14" i="2" l="1"/>
  <c r="O14" i="2"/>
  <c r="L3" i="2"/>
  <c r="M3" i="2"/>
  <c r="L4" i="2"/>
  <c r="M4" i="2"/>
  <c r="L5" i="2"/>
  <c r="M5" i="2"/>
  <c r="L6" i="2"/>
  <c r="M6" i="2"/>
  <c r="L7" i="2"/>
  <c r="M7" i="2"/>
  <c r="L8" i="2"/>
  <c r="M8" i="2"/>
  <c r="L9" i="2"/>
  <c r="M9" i="2"/>
  <c r="L10" i="2"/>
  <c r="M10" i="2"/>
  <c r="L11" i="2"/>
  <c r="M11" i="2"/>
  <c r="L12" i="2"/>
  <c r="M12" i="2"/>
  <c r="M14" i="1"/>
  <c r="L14" i="1"/>
  <c r="L16" i="1" s="1"/>
  <c r="L14" i="2" l="1"/>
  <c r="M14" i="2"/>
  <c r="J3" i="2"/>
  <c r="K3" i="2"/>
  <c r="J4" i="2"/>
  <c r="K4" i="2"/>
  <c r="J5" i="2"/>
  <c r="K5" i="2"/>
  <c r="J6" i="2"/>
  <c r="K6" i="2"/>
  <c r="J7" i="2"/>
  <c r="K7" i="2"/>
  <c r="J8" i="2"/>
  <c r="K8" i="2"/>
  <c r="J9" i="2"/>
  <c r="K9" i="2"/>
  <c r="J10" i="2"/>
  <c r="K10" i="2"/>
  <c r="J11" i="2"/>
  <c r="K11" i="2"/>
  <c r="J12" i="2"/>
  <c r="K12" i="2"/>
  <c r="K14" i="1"/>
  <c r="J14" i="1"/>
  <c r="J16" i="1" s="1"/>
  <c r="J14" i="2" l="1"/>
  <c r="K14" i="2"/>
  <c r="H3" i="2"/>
  <c r="I3" i="2"/>
  <c r="H4" i="2"/>
  <c r="I4" i="2"/>
  <c r="H5" i="2"/>
  <c r="I5" i="2"/>
  <c r="H6" i="2"/>
  <c r="I6" i="2"/>
  <c r="H7" i="2"/>
  <c r="I7" i="2"/>
  <c r="H8" i="2"/>
  <c r="I8" i="2"/>
  <c r="H9" i="2"/>
  <c r="I9" i="2"/>
  <c r="H10" i="2"/>
  <c r="I10" i="2"/>
  <c r="H11" i="2"/>
  <c r="I11" i="2"/>
  <c r="H12" i="2"/>
  <c r="I12" i="2"/>
  <c r="I14" i="1"/>
  <c r="H14" i="1"/>
  <c r="H16" i="1" s="1"/>
  <c r="I14" i="2" l="1"/>
  <c r="H14" i="2"/>
  <c r="F3" i="2"/>
  <c r="G3" i="2"/>
  <c r="F4" i="2"/>
  <c r="G4" i="2"/>
  <c r="F5" i="2"/>
  <c r="G5" i="2"/>
  <c r="F6" i="2"/>
  <c r="G6" i="2"/>
  <c r="F7" i="2"/>
  <c r="G7" i="2"/>
  <c r="F8" i="2"/>
  <c r="G8" i="2"/>
  <c r="F9" i="2"/>
  <c r="G9" i="2"/>
  <c r="F10" i="2"/>
  <c r="G10" i="2"/>
  <c r="F11" i="2"/>
  <c r="G11" i="2"/>
  <c r="F12" i="2"/>
  <c r="G12" i="2"/>
  <c r="G14" i="1"/>
  <c r="F14" i="1"/>
  <c r="F16" i="1" s="1"/>
  <c r="G14" i="2" l="1"/>
  <c r="F14" i="2"/>
  <c r="E14" i="1"/>
  <c r="D14" i="1"/>
  <c r="D16" i="1" s="1"/>
  <c r="E12" i="2" l="1"/>
  <c r="E11" i="2"/>
  <c r="E10" i="2"/>
  <c r="E9" i="2"/>
  <c r="E8" i="2"/>
  <c r="E7" i="2"/>
  <c r="E6" i="2"/>
  <c r="E5" i="2"/>
  <c r="E4" i="2"/>
  <c r="E3" i="2"/>
  <c r="D12" i="2"/>
  <c r="D11" i="2"/>
  <c r="D10" i="2"/>
  <c r="D9" i="2"/>
  <c r="D8" i="2"/>
  <c r="D7" i="2"/>
  <c r="D6" i="2"/>
  <c r="D5" i="2"/>
  <c r="D4" i="2"/>
  <c r="D3" i="2"/>
  <c r="E14" i="2" l="1"/>
  <c r="D14" i="2"/>
  <c r="C14" i="1"/>
  <c r="C12" i="1"/>
  <c r="B12" i="1"/>
  <c r="C11" i="1"/>
  <c r="C11" i="2" s="1"/>
  <c r="B11" i="1"/>
  <c r="C10" i="1"/>
  <c r="B10" i="1"/>
  <c r="C9" i="1"/>
  <c r="B9" i="1"/>
  <c r="C8" i="1"/>
  <c r="C8" i="2" s="1"/>
  <c r="B8" i="1"/>
  <c r="C7" i="1"/>
  <c r="C7" i="2" s="1"/>
  <c r="B7" i="1"/>
  <c r="C6" i="1"/>
  <c r="B6" i="1"/>
  <c r="C5" i="1"/>
  <c r="B5" i="1"/>
  <c r="C4" i="1"/>
  <c r="C4" i="2" s="1"/>
  <c r="B4" i="1"/>
  <c r="C3" i="1"/>
  <c r="C3" i="2" s="1"/>
  <c r="B3" i="1"/>
  <c r="C5" i="2" l="1"/>
  <c r="C6" i="2"/>
  <c r="C10" i="2"/>
  <c r="C12" i="2"/>
  <c r="C9" i="2"/>
  <c r="B14" i="1"/>
  <c r="B16" i="1" s="1"/>
  <c r="C14" i="2" l="1"/>
  <c r="B9" i="2"/>
  <c r="B5" i="2"/>
  <c r="B8" i="2"/>
  <c r="B4" i="2"/>
  <c r="B7" i="2"/>
  <c r="B10" i="2"/>
  <c r="B12" i="2"/>
  <c r="B11" i="2"/>
  <c r="B6" i="2"/>
  <c r="B3" i="2"/>
  <c r="B14" i="2" l="1"/>
</calcChain>
</file>

<file path=xl/sharedStrings.xml><?xml version="1.0" encoding="utf-8"?>
<sst xmlns="http://schemas.openxmlformats.org/spreadsheetml/2006/main" count="95" uniqueCount="23">
  <si>
    <t>YTD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</si>
  <si>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</si>
  <si>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</si>
  <si>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</si>
  <si>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</si>
  <si>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</si>
  <si>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</si>
  <si>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</si>
  <si>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</si>
  <si>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</si>
  <si>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Arr</t>
  </si>
  <si>
    <t>Dep</t>
  </si>
  <si>
    <t>04L</t>
  </si>
  <si>
    <t>04R</t>
  </si>
  <si>
    <t>15R</t>
  </si>
  <si>
    <t>22L</t>
  </si>
  <si>
    <t>22R</t>
  </si>
  <si>
    <t>33L</t>
  </si>
  <si>
    <t>Total</t>
  </si>
  <si>
    <t>October</t>
  </si>
  <si>
    <t>November</t>
  </si>
  <si>
    <t>December</t>
  </si>
  <si>
    <t>2022 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</si>
</sst>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6">
    <xf numFmtId="0" fontId="0" fillId="0" borderId="0" xfId="0"/>
    <xf numFmtId="0" fontId="3" fillId="0" borderId="0" xfId="1" applyFont="1" applyFill="1" applyAlignment="1">
      <alignment horizontal="left"/>
    </xf>
    <xf numFmtId="0" fontId="5" fillId="0" borderId="0" xfId="0" applyFont="1"/>
    <xf numFmtId="0" fontId="3" fillId="0" borderId="0" xfId="1" applyFont="1"/>
    <xf numFmtId="0" fontId="3" fillId="0" borderId="0" xfId="1" applyFont="1" applyAlignment="1">
      <alignment horizontal="centerContinuous" vertical="center"/>
    </xf>
    <xf numFmtId="0" fontId="1" fillId="0" borderId="0" xfId="1" applyFont="1" applyAlignment="1">
      <alignment horizontal="centerContinuous"/>
    </xf>
    <xf numFmtId="0" fontId="1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/>
    </xf>
    <xf numFmtId="0" fontId="1" fillId="0" borderId="0" xfId="1" applyFont="1" applyAlignment="1">
      <alignment horizontal="center"/>
    </xf>
    <xf numFmtId="3" fontId="1" fillId="0" borderId="0" xfId="1" applyNumberFormat="1" applyFont="1"/>
    <xf numFmtId="3" fontId="1" fillId="0" borderId="0" xfId="0" applyNumberFormat="1" applyFont="1" applyFill="1" applyBorder="1"/>
    <xf numFmtId="3" fontId="6" fillId="0" borderId="0" xfId="1" applyNumberFormat="1" applyFont="1"/>
    <xf numFmtId="3" fontId="2" fillId="0" borderId="0" xfId="2" applyNumberFormat="1" applyFont="1"/>
    <xf numFmtId="3" fontId="1" fillId="0" borderId="0" xfId="0" applyNumberFormat="1" applyFont="1" applyFill="1" applyBorder="1" applyAlignment="1">
      <alignment horizontal="right"/>
    </xf>
    <xf numFmtId="3" fontId="2" fillId="0" borderId="0" xfId="2" applyNumberFormat="1" applyFont="1" applyAlignment="1">
      <alignment horizontal="right"/>
    </xf>
    <xf numFmtId="3" fontId="6" fillId="0" borderId="0" xfId="1" applyNumberFormat="1" applyFont="1" applyAlignment="1">
      <alignment horizontal="right"/>
    </xf>
    <xf numFmtId="3" fontId="2" fillId="0" borderId="0" xfId="2" applyNumberFormat="1" applyFont="1" applyAlignment="1"/>
    <xf numFmtId="3" fontId="6" fillId="0" borderId="0" xfId="1" applyNumberFormat="1" applyFont="1" applyBorder="1"/>
    <xf numFmtId="3" fontId="6" fillId="0" borderId="0" xfId="1" applyNumberFormat="1" applyFont="1" applyAlignment="1"/>
    <xf numFmtId="3" fontId="1" fillId="0" borderId="0" xfId="0" applyNumberFormat="1" applyFont="1" applyFill="1" applyBorder="1" applyAlignment="1"/>
    <xf numFmtId="3" fontId="6" fillId="0" borderId="0" xfId="1" applyNumberFormat="1" applyFont="1" applyBorder="1" applyAlignment="1">
      <alignment horizontal="right"/>
    </xf>
    <xf numFmtId="3" fontId="6" fillId="0" borderId="0" xfId="1" applyNumberFormat="1" applyFont="1" applyFill="1" applyAlignment="1">
      <alignment horizontal="right"/>
    </xf>
    <xf numFmtId="3" fontId="2" fillId="0" borderId="0" xfId="2" applyNumberFormat="1" applyFont="1" applyBorder="1"/>
    <xf numFmtId="3" fontId="4" fillId="0" borderId="0" xfId="0" applyNumberFormat="1" applyFont="1" applyFill="1" applyBorder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3" fontId="1" fillId="0" borderId="0" xfId="1" applyNumberFormat="1" applyFont="1" applyFill="1" applyBorder="1" applyAlignment="1"/>
    <xf numFmtId="0" fontId="2" fillId="0" borderId="0" xfId="0" applyFont="1" applyFill="1" applyBorder="1"/>
    <xf numFmtId="3" fontId="1" fillId="0" borderId="0" xfId="1" applyNumberFormat="1" applyFont="1" applyFill="1" applyBorder="1" applyAlignment="1">
      <alignment horizontal="right"/>
    </xf>
    <xf numFmtId="3" fontId="2" fillId="0" borderId="0" xfId="2" applyNumberFormat="1" applyFont="1" applyFill="1" applyBorder="1" applyAlignment="1"/>
    <xf numFmtId="3" fontId="1" fillId="0" borderId="0" xfId="1" applyNumberFormat="1" applyFont="1" applyFill="1" applyBorder="1"/>
    <xf numFmtId="3" fontId="6" fillId="0" borderId="0" xfId="1" applyNumberFormat="1" applyFont="1" applyAlignment="1">
      <alignment horizontal="center" vertical="center"/>
    </xf>
    <xf numFmtId="3" fontId="1" fillId="0" borderId="0" xfId="1" applyNumberFormat="1" applyFont="1" applyFill="1" applyBorder="1" applyAlignment="1">
      <alignment horizontal="center" vertical="center"/>
    </xf>
    <xf numFmtId="3" fontId="1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2"/>
    <cellStyle name="Normal_JETRWuse_New200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6"/>
  <sheetViews>
    <sheetView tabSelected="1" zoomScaleNormal="100" workbookViewId="0">
      <selection activeCell="A17" sqref="A17"/>
    </sheetView>
  </sheetViews>
  <sheetFormatPr defaultRowHeight="14.5" x14ac:dyDescent="0.35"/>
  <sheetData>
    <row r="1" spans="1:27" x14ac:dyDescent="0.35">
      <c r="A1" s="3" t="s">
        <v>22</v>
      </c>
      <c r="B1" s="4" t="s">
        <v>0</v>
      </c>
      <c r="C1" s="4"/>
      <c r="D1" s="4" t="s">
        <v>1</v>
      </c>
      <c r="E1" s="4"/>
      <c r="F1" s="4" t="s">
        <v>2</v>
      </c>
      <c r="G1" s="4"/>
      <c r="H1" s="4" t="s">
        <v>3</v>
      </c>
      <c r="I1" s="4"/>
      <c r="J1" s="4" t="s">
        <v>4</v>
      </c>
      <c r="K1" s="4"/>
      <c r="L1" s="4" t="s">
        <v>5</v>
      </c>
      <c r="M1" s="4"/>
      <c r="N1" s="4" t="s">
        <v>6</v>
      </c>
      <c r="O1" s="4"/>
      <c r="P1" s="4" t="s">
        <v>7</v>
      </c>
      <c r="Q1" s="4"/>
      <c r="R1" s="4" t="s">
        <v>8</v>
      </c>
      <c r="S1" s="5"/>
      <c r="T1" s="4" t="s">
        <v>9</v>
      </c>
      <c r="U1" s="5"/>
      <c r="V1" s="4" t="s">
        <v>19</v>
      </c>
      <c r="W1" s="5"/>
      <c r="X1" s="4" t="s">
        <v>20</v>
      </c>
      <c r="Y1" s="6"/>
      <c r="Z1" s="7" t="s">
        <v>21</v>
      </c>
      <c r="AA1" s="5"/>
    </row>
    <row r="2" spans="1:27" x14ac:dyDescent="0.35">
      <c r="A2" s="3"/>
      <c r="B2" s="8" t="s">
        <v>10</v>
      </c>
      <c r="C2" s="8" t="s">
        <v>11</v>
      </c>
      <c r="D2" s="8" t="s">
        <v>10</v>
      </c>
      <c r="E2" s="8" t="s">
        <v>11</v>
      </c>
      <c r="F2" s="8" t="s">
        <v>10</v>
      </c>
      <c r="G2" s="8" t="s">
        <v>11</v>
      </c>
      <c r="H2" s="8" t="s">
        <v>10</v>
      </c>
      <c r="I2" s="8" t="s">
        <v>11</v>
      </c>
      <c r="J2" s="8" t="s">
        <v>10</v>
      </c>
      <c r="K2" s="8" t="s">
        <v>11</v>
      </c>
      <c r="L2" s="8" t="s">
        <v>10</v>
      </c>
      <c r="M2" s="8" t="s">
        <v>11</v>
      </c>
      <c r="N2" s="8" t="s">
        <v>10</v>
      </c>
      <c r="O2" s="8" t="s">
        <v>11</v>
      </c>
      <c r="P2" s="8" t="s">
        <v>10</v>
      </c>
      <c r="Q2" s="8" t="s">
        <v>11</v>
      </c>
      <c r="R2" s="8" t="s">
        <v>10</v>
      </c>
      <c r="S2" s="8" t="s">
        <v>11</v>
      </c>
      <c r="T2" s="8" t="s">
        <v>10</v>
      </c>
      <c r="U2" s="8" t="s">
        <v>11</v>
      </c>
      <c r="V2" s="8" t="s">
        <v>10</v>
      </c>
      <c r="W2" s="8" t="s">
        <v>11</v>
      </c>
      <c r="X2" s="8" t="s">
        <v>10</v>
      </c>
      <c r="Y2" s="8" t="s">
        <v>11</v>
      </c>
      <c r="Z2" s="8" t="s">
        <v>10</v>
      </c>
      <c r="AA2" s="8" t="s">
        <v>11</v>
      </c>
    </row>
    <row r="3" spans="1:27" x14ac:dyDescent="0.35">
      <c r="A3" s="1" t="s">
        <v>12</v>
      </c>
      <c r="B3" s="9">
        <f>P3+L3+N3+J3+F3+D3+H3+V3+X3+Z3+R3+T3</f>
        <v>4143</v>
      </c>
      <c r="C3" s="9">
        <f>Q3+M3+O3+K3+G3+E3+I3+W3+Y3+AA3+S3+U3</f>
        <v>0</v>
      </c>
      <c r="D3" s="10">
        <v>66</v>
      </c>
      <c r="E3" s="11">
        <v>0</v>
      </c>
      <c r="F3" s="10">
        <v>56</v>
      </c>
      <c r="G3" s="12">
        <v>0</v>
      </c>
      <c r="H3" s="13">
        <v>201</v>
      </c>
      <c r="I3" s="14">
        <v>0</v>
      </c>
      <c r="J3" s="13">
        <v>252</v>
      </c>
      <c r="K3" s="15">
        <v>0</v>
      </c>
      <c r="L3" s="10">
        <v>675</v>
      </c>
      <c r="M3" s="16">
        <v>0</v>
      </c>
      <c r="N3" s="10">
        <v>662</v>
      </c>
      <c r="O3" s="14">
        <v>0</v>
      </c>
      <c r="P3" s="10">
        <v>552</v>
      </c>
      <c r="Q3" s="11">
        <v>0</v>
      </c>
      <c r="R3" s="14">
        <v>501</v>
      </c>
      <c r="S3" s="14">
        <v>0</v>
      </c>
      <c r="T3" s="10">
        <v>403</v>
      </c>
      <c r="U3" s="17">
        <v>0</v>
      </c>
      <c r="V3" s="13">
        <v>442</v>
      </c>
      <c r="W3" s="15">
        <v>0</v>
      </c>
      <c r="X3" s="13">
        <v>193</v>
      </c>
      <c r="Y3" s="27">
        <v>0</v>
      </c>
      <c r="Z3" s="19">
        <v>140</v>
      </c>
      <c r="AA3" s="15">
        <v>0</v>
      </c>
    </row>
    <row r="4" spans="1:27" x14ac:dyDescent="0.35">
      <c r="A4" s="1" t="s">
        <v>13</v>
      </c>
      <c r="B4" s="9">
        <f>P4+L4+N4+J4+F4+D4+H4+V4+Z4+R4+T4+X4</f>
        <v>47310</v>
      </c>
      <c r="C4" s="9">
        <f>Q4+M4+O4+K4+G4+E4+I4+W4+AA4+S4+U4+Y4</f>
        <v>6138</v>
      </c>
      <c r="D4" s="10">
        <v>1447</v>
      </c>
      <c r="E4" s="12">
        <v>260</v>
      </c>
      <c r="F4" s="10">
        <v>1789</v>
      </c>
      <c r="G4" s="10">
        <v>255</v>
      </c>
      <c r="H4" s="10">
        <v>2799</v>
      </c>
      <c r="I4" s="10">
        <v>287</v>
      </c>
      <c r="J4" s="10">
        <v>3526</v>
      </c>
      <c r="K4" s="13">
        <v>501</v>
      </c>
      <c r="L4" s="10">
        <v>7165</v>
      </c>
      <c r="M4" s="16">
        <v>772</v>
      </c>
      <c r="N4" s="10">
        <v>5628</v>
      </c>
      <c r="O4" s="12">
        <v>928</v>
      </c>
      <c r="P4" s="10">
        <v>3073</v>
      </c>
      <c r="Q4" s="10">
        <v>579</v>
      </c>
      <c r="R4" s="13">
        <v>5633</v>
      </c>
      <c r="S4" s="13">
        <v>874</v>
      </c>
      <c r="T4" s="10">
        <v>5132</v>
      </c>
      <c r="U4" s="10">
        <v>518</v>
      </c>
      <c r="V4" s="13">
        <v>6258</v>
      </c>
      <c r="W4" s="14">
        <v>654</v>
      </c>
      <c r="X4" s="13">
        <v>1568</v>
      </c>
      <c r="Y4" s="28">
        <v>170</v>
      </c>
      <c r="Z4" s="19">
        <v>3292</v>
      </c>
      <c r="AA4" s="13">
        <v>340</v>
      </c>
    </row>
    <row r="5" spans="1:27" x14ac:dyDescent="0.35">
      <c r="A5" s="1">
        <v>9</v>
      </c>
      <c r="B5" s="9">
        <f>P5+L5+N5+J5+F5+D5+H5+V5+X5+Z5+R5+T5</f>
        <v>0</v>
      </c>
      <c r="C5" s="9">
        <f>Q5+M5+O5+K5+G5+E5+I5+W5+Y5+AA5+S5+U5</f>
        <v>45359</v>
      </c>
      <c r="D5" s="11">
        <v>0</v>
      </c>
      <c r="E5" s="10">
        <v>1478</v>
      </c>
      <c r="F5" s="11">
        <v>0</v>
      </c>
      <c r="G5" s="10">
        <v>1640</v>
      </c>
      <c r="H5" s="15">
        <v>0</v>
      </c>
      <c r="I5" s="10">
        <v>2720</v>
      </c>
      <c r="J5" s="15">
        <v>0</v>
      </c>
      <c r="K5" s="13">
        <v>3665</v>
      </c>
      <c r="L5" s="16">
        <v>0</v>
      </c>
      <c r="M5" s="10">
        <v>6939</v>
      </c>
      <c r="N5" s="14">
        <v>0</v>
      </c>
      <c r="O5" s="10">
        <v>5295</v>
      </c>
      <c r="P5" s="11">
        <v>0</v>
      </c>
      <c r="Q5" s="10">
        <v>2897</v>
      </c>
      <c r="R5" s="15">
        <v>0</v>
      </c>
      <c r="S5" s="13">
        <v>5330</v>
      </c>
      <c r="T5" s="17">
        <v>0</v>
      </c>
      <c r="U5" s="10">
        <v>4899</v>
      </c>
      <c r="V5" s="20">
        <v>0</v>
      </c>
      <c r="W5" s="13">
        <v>5814</v>
      </c>
      <c r="X5" s="29">
        <v>0</v>
      </c>
      <c r="Y5" s="19">
        <v>1633</v>
      </c>
      <c r="Z5" s="18">
        <v>0</v>
      </c>
      <c r="AA5" s="13">
        <v>3049</v>
      </c>
    </row>
    <row r="6" spans="1:27" x14ac:dyDescent="0.35">
      <c r="A6" s="1">
        <v>14</v>
      </c>
      <c r="B6" s="9">
        <f t="shared" ref="B6:C12" si="0">P6+L6+N6+J6+F6+D6+H6+V6+X6+Z6+R6+T6</f>
        <v>0</v>
      </c>
      <c r="C6" s="9">
        <f t="shared" si="0"/>
        <v>0</v>
      </c>
      <c r="D6" s="11">
        <v>0</v>
      </c>
      <c r="E6" s="11">
        <v>0</v>
      </c>
      <c r="F6" s="11">
        <v>0</v>
      </c>
      <c r="G6" s="11">
        <v>0</v>
      </c>
      <c r="H6" s="15">
        <v>0</v>
      </c>
      <c r="I6" s="15">
        <v>0</v>
      </c>
      <c r="J6" s="15">
        <v>0</v>
      </c>
      <c r="K6" s="21">
        <v>0</v>
      </c>
      <c r="L6" s="16">
        <v>0</v>
      </c>
      <c r="M6" s="16">
        <v>0</v>
      </c>
      <c r="N6" s="14">
        <v>0</v>
      </c>
      <c r="O6" s="12">
        <v>0</v>
      </c>
      <c r="P6" s="11">
        <v>0</v>
      </c>
      <c r="Q6" s="11">
        <v>0</v>
      </c>
      <c r="R6" s="15">
        <v>0</v>
      </c>
      <c r="S6" s="15">
        <v>0</v>
      </c>
      <c r="T6" s="17">
        <v>0</v>
      </c>
      <c r="U6" s="22">
        <v>0</v>
      </c>
      <c r="V6" s="20">
        <v>0</v>
      </c>
      <c r="W6" s="14">
        <v>0</v>
      </c>
      <c r="X6" s="29">
        <v>0</v>
      </c>
      <c r="Y6" s="30">
        <v>0</v>
      </c>
      <c r="Z6" s="18">
        <v>0</v>
      </c>
      <c r="AA6" s="15">
        <v>0</v>
      </c>
    </row>
    <row r="7" spans="1:27" x14ac:dyDescent="0.35">
      <c r="A7" s="1" t="s">
        <v>14</v>
      </c>
      <c r="B7" s="9">
        <f t="shared" si="0"/>
        <v>1093</v>
      </c>
      <c r="C7" s="9">
        <f t="shared" si="0"/>
        <v>7876</v>
      </c>
      <c r="D7" s="10">
        <v>93</v>
      </c>
      <c r="E7" s="11">
        <v>438</v>
      </c>
      <c r="F7" s="10">
        <v>81</v>
      </c>
      <c r="G7" s="12">
        <v>497</v>
      </c>
      <c r="H7" s="13">
        <v>291</v>
      </c>
      <c r="I7" s="14">
        <v>724</v>
      </c>
      <c r="J7" s="13">
        <v>352</v>
      </c>
      <c r="K7" s="13">
        <v>655</v>
      </c>
      <c r="L7" s="16">
        <v>35</v>
      </c>
      <c r="M7" s="19">
        <v>679</v>
      </c>
      <c r="N7" s="14">
        <v>46</v>
      </c>
      <c r="O7" s="23">
        <v>523</v>
      </c>
      <c r="P7" s="10">
        <v>0</v>
      </c>
      <c r="Q7" s="10">
        <v>777</v>
      </c>
      <c r="R7" s="14">
        <v>36</v>
      </c>
      <c r="S7" s="14">
        <v>831</v>
      </c>
      <c r="T7" s="10">
        <v>42</v>
      </c>
      <c r="U7" s="10">
        <v>670</v>
      </c>
      <c r="V7" s="14">
        <v>9</v>
      </c>
      <c r="W7" s="13">
        <v>847</v>
      </c>
      <c r="X7" s="13">
        <v>0</v>
      </c>
      <c r="Y7" s="19">
        <v>612</v>
      </c>
      <c r="Z7" s="19">
        <v>108</v>
      </c>
      <c r="AA7" s="13">
        <v>623</v>
      </c>
    </row>
    <row r="8" spans="1:27" x14ac:dyDescent="0.35">
      <c r="A8" s="1" t="s">
        <v>15</v>
      </c>
      <c r="B8" s="9">
        <f t="shared" si="0"/>
        <v>55005</v>
      </c>
      <c r="C8" s="9">
        <f t="shared" si="0"/>
        <v>3361</v>
      </c>
      <c r="D8" s="10">
        <v>3861</v>
      </c>
      <c r="E8" s="10">
        <v>145</v>
      </c>
      <c r="F8" s="10">
        <v>3882</v>
      </c>
      <c r="G8" s="10">
        <v>242</v>
      </c>
      <c r="H8" s="10">
        <v>3999</v>
      </c>
      <c r="I8" s="14">
        <v>297</v>
      </c>
      <c r="J8" s="10">
        <v>3102</v>
      </c>
      <c r="K8" s="13">
        <v>187</v>
      </c>
      <c r="L8" s="10">
        <v>4110</v>
      </c>
      <c r="M8" s="16">
        <v>337</v>
      </c>
      <c r="N8" s="10">
        <v>4182</v>
      </c>
      <c r="O8" s="12">
        <v>356</v>
      </c>
      <c r="P8" s="10">
        <v>6769</v>
      </c>
      <c r="Q8" s="10">
        <v>549</v>
      </c>
      <c r="R8" s="13">
        <v>5416</v>
      </c>
      <c r="S8" s="14">
        <v>338</v>
      </c>
      <c r="T8" s="10">
        <v>3811</v>
      </c>
      <c r="U8" s="22">
        <v>199</v>
      </c>
      <c r="V8" s="13">
        <v>5026</v>
      </c>
      <c r="W8" s="14">
        <v>225</v>
      </c>
      <c r="X8" s="13">
        <v>6402</v>
      </c>
      <c r="Y8" s="30">
        <v>280</v>
      </c>
      <c r="Z8" s="10">
        <v>4445</v>
      </c>
      <c r="AA8" s="13">
        <v>206</v>
      </c>
    </row>
    <row r="9" spans="1:27" x14ac:dyDescent="0.35">
      <c r="A9" s="1" t="s">
        <v>16</v>
      </c>
      <c r="B9" s="9">
        <f t="shared" si="0"/>
        <v>12</v>
      </c>
      <c r="C9" s="9">
        <f t="shared" si="0"/>
        <v>55901</v>
      </c>
      <c r="D9" s="12">
        <v>2</v>
      </c>
      <c r="E9" s="10">
        <v>3527</v>
      </c>
      <c r="F9" s="12">
        <v>1</v>
      </c>
      <c r="G9" s="10">
        <v>4035</v>
      </c>
      <c r="H9" s="14">
        <v>2</v>
      </c>
      <c r="I9" s="10">
        <v>4248</v>
      </c>
      <c r="J9" s="15">
        <v>1</v>
      </c>
      <c r="K9" s="13">
        <v>2995</v>
      </c>
      <c r="L9" s="16">
        <v>1</v>
      </c>
      <c r="M9" s="19">
        <v>4419</v>
      </c>
      <c r="N9" s="12">
        <v>1</v>
      </c>
      <c r="O9" s="10">
        <v>4160</v>
      </c>
      <c r="P9" s="12">
        <v>1</v>
      </c>
      <c r="Q9" s="10">
        <v>7273</v>
      </c>
      <c r="R9" s="14">
        <v>0</v>
      </c>
      <c r="S9" s="13">
        <v>5557</v>
      </c>
      <c r="T9" s="22">
        <v>1</v>
      </c>
      <c r="U9" s="10">
        <v>3638</v>
      </c>
      <c r="V9" s="14">
        <v>0</v>
      </c>
      <c r="W9" s="13">
        <v>5341</v>
      </c>
      <c r="X9" s="29">
        <v>1</v>
      </c>
      <c r="Y9" s="19">
        <v>6552</v>
      </c>
      <c r="Z9" s="16">
        <v>1</v>
      </c>
      <c r="AA9" s="13">
        <v>4156</v>
      </c>
    </row>
    <row r="10" spans="1:27" x14ac:dyDescent="0.35">
      <c r="A10" s="1">
        <v>27</v>
      </c>
      <c r="B10" s="9">
        <f t="shared" si="0"/>
        <v>38943</v>
      </c>
      <c r="C10" s="9">
        <f t="shared" si="0"/>
        <v>10220</v>
      </c>
      <c r="D10" s="10">
        <v>1794</v>
      </c>
      <c r="E10" s="10">
        <v>2798</v>
      </c>
      <c r="F10" s="10">
        <v>2484</v>
      </c>
      <c r="G10" s="10">
        <v>1317</v>
      </c>
      <c r="H10" s="10">
        <v>3224</v>
      </c>
      <c r="I10" s="10">
        <v>1939</v>
      </c>
      <c r="J10" s="10">
        <v>3931</v>
      </c>
      <c r="K10" s="13">
        <v>1568</v>
      </c>
      <c r="L10" s="19">
        <v>2071</v>
      </c>
      <c r="M10" s="19">
        <v>879</v>
      </c>
      <c r="N10" s="10">
        <v>2886</v>
      </c>
      <c r="O10" s="10">
        <v>630</v>
      </c>
      <c r="P10" s="10">
        <v>3525</v>
      </c>
      <c r="Q10" s="10">
        <v>363</v>
      </c>
      <c r="R10" s="13">
        <v>2915</v>
      </c>
      <c r="S10" s="13">
        <v>4</v>
      </c>
      <c r="T10" s="10">
        <v>4036</v>
      </c>
      <c r="U10" s="10">
        <v>288</v>
      </c>
      <c r="V10" s="13">
        <v>2940</v>
      </c>
      <c r="W10" s="13">
        <v>132</v>
      </c>
      <c r="X10" s="13">
        <v>4863</v>
      </c>
      <c r="Y10" s="19">
        <v>302</v>
      </c>
      <c r="Z10" s="19">
        <v>4274</v>
      </c>
      <c r="AA10" s="13">
        <v>0</v>
      </c>
    </row>
    <row r="11" spans="1:27" x14ac:dyDescent="0.35">
      <c r="A11" s="1" t="s">
        <v>17</v>
      </c>
      <c r="B11" s="9">
        <f t="shared" si="0"/>
        <v>17793</v>
      </c>
      <c r="C11" s="9">
        <f t="shared" si="0"/>
        <v>39035</v>
      </c>
      <c r="D11" s="10">
        <v>3502</v>
      </c>
      <c r="E11" s="10">
        <v>2229</v>
      </c>
      <c r="F11" s="10">
        <v>2219</v>
      </c>
      <c r="G11" s="10">
        <v>2737</v>
      </c>
      <c r="H11" s="10">
        <v>2532</v>
      </c>
      <c r="I11" s="10">
        <v>3261</v>
      </c>
      <c r="J11" s="13">
        <v>2451</v>
      </c>
      <c r="K11" s="13">
        <v>4553</v>
      </c>
      <c r="L11" s="19">
        <v>1172</v>
      </c>
      <c r="M11" s="19">
        <v>1303</v>
      </c>
      <c r="N11" s="10">
        <v>1095</v>
      </c>
      <c r="O11" s="10">
        <v>2899</v>
      </c>
      <c r="P11" s="10">
        <v>1071</v>
      </c>
      <c r="Q11" s="10">
        <v>2769</v>
      </c>
      <c r="R11" s="13">
        <v>579</v>
      </c>
      <c r="S11" s="13">
        <v>2314</v>
      </c>
      <c r="T11" s="10">
        <v>917</v>
      </c>
      <c r="U11" s="10">
        <v>4687</v>
      </c>
      <c r="V11" s="13">
        <v>596</v>
      </c>
      <c r="W11" s="13">
        <v>2427</v>
      </c>
      <c r="X11" s="13">
        <v>873</v>
      </c>
      <c r="Y11" s="19">
        <v>4776</v>
      </c>
      <c r="Z11" s="19">
        <v>786</v>
      </c>
      <c r="AA11" s="13">
        <v>5080</v>
      </c>
    </row>
    <row r="12" spans="1:27" x14ac:dyDescent="0.35">
      <c r="A12" s="1">
        <v>32</v>
      </c>
      <c r="B12" s="9">
        <f t="shared" si="0"/>
        <v>3466</v>
      </c>
      <c r="C12" s="9">
        <f t="shared" si="0"/>
        <v>0</v>
      </c>
      <c r="D12" s="10">
        <v>107</v>
      </c>
      <c r="E12" s="11">
        <v>0</v>
      </c>
      <c r="F12" s="12">
        <v>222</v>
      </c>
      <c r="G12" s="11">
        <v>0</v>
      </c>
      <c r="H12" s="14">
        <v>378</v>
      </c>
      <c r="I12" s="15">
        <v>0</v>
      </c>
      <c r="J12" s="13">
        <v>513</v>
      </c>
      <c r="K12" s="15">
        <v>0</v>
      </c>
      <c r="L12" s="16">
        <v>111</v>
      </c>
      <c r="M12" s="16">
        <v>0</v>
      </c>
      <c r="N12" s="10">
        <v>270</v>
      </c>
      <c r="O12" s="14">
        <v>0</v>
      </c>
      <c r="P12" s="10">
        <v>185</v>
      </c>
      <c r="Q12" s="11">
        <v>0</v>
      </c>
      <c r="R12" s="15">
        <v>190</v>
      </c>
      <c r="S12" s="15">
        <v>0</v>
      </c>
      <c r="T12" s="11">
        <v>482</v>
      </c>
      <c r="U12" s="11">
        <v>0</v>
      </c>
      <c r="V12" s="14">
        <v>167</v>
      </c>
      <c r="W12" s="15">
        <v>0</v>
      </c>
      <c r="X12" s="30">
        <v>424</v>
      </c>
      <c r="Y12" s="27">
        <v>0</v>
      </c>
      <c r="Z12" s="19">
        <v>417</v>
      </c>
      <c r="AA12" s="15">
        <v>0</v>
      </c>
    </row>
    <row r="13" spans="1:27" x14ac:dyDescent="0.35">
      <c r="A13" s="3"/>
      <c r="B13" s="9"/>
      <c r="C13" s="9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2"/>
      <c r="O13" s="12"/>
      <c r="P13" s="11"/>
      <c r="Q13" s="11"/>
      <c r="R13" s="11"/>
      <c r="S13" s="11"/>
      <c r="T13" s="11"/>
      <c r="U13" s="11"/>
      <c r="V13" s="11"/>
      <c r="W13" s="11"/>
      <c r="X13" s="31"/>
      <c r="Y13" s="31"/>
      <c r="Z13" s="11"/>
      <c r="AA13" s="11"/>
    </row>
    <row r="14" spans="1:27" x14ac:dyDescent="0.35">
      <c r="A14" s="1" t="s">
        <v>18</v>
      </c>
      <c r="B14" s="9">
        <f>P14+L14+N14+J14+F14+D14+H14+V14+X14+Z14+R14+T14</f>
        <v>167765</v>
      </c>
      <c r="C14" s="9">
        <f>Q14+M14+O14+K14+G14+E14+I14+W14+Y14+AA14+S14+U14</f>
        <v>167890</v>
      </c>
      <c r="D14" s="11">
        <f t="shared" ref="D14:M14" si="1">SUM(D3:D12)</f>
        <v>10872</v>
      </c>
      <c r="E14" s="11">
        <f t="shared" si="1"/>
        <v>10875</v>
      </c>
      <c r="F14" s="11">
        <f t="shared" si="1"/>
        <v>10734</v>
      </c>
      <c r="G14" s="11">
        <f t="shared" si="1"/>
        <v>10723</v>
      </c>
      <c r="H14" s="11">
        <f t="shared" si="1"/>
        <v>13426</v>
      </c>
      <c r="I14" s="11">
        <f t="shared" si="1"/>
        <v>13476</v>
      </c>
      <c r="J14" s="11">
        <f t="shared" si="1"/>
        <v>14128</v>
      </c>
      <c r="K14" s="11">
        <f t="shared" si="1"/>
        <v>14124</v>
      </c>
      <c r="L14" s="11">
        <f t="shared" si="1"/>
        <v>15340</v>
      </c>
      <c r="M14" s="11">
        <f t="shared" si="1"/>
        <v>15328</v>
      </c>
      <c r="N14" s="11">
        <f t="shared" ref="N14:AA14" si="2">SUM(N3:N12)</f>
        <v>14770</v>
      </c>
      <c r="O14" s="11">
        <f t="shared" si="2"/>
        <v>14791</v>
      </c>
      <c r="P14" s="11">
        <f t="shared" si="2"/>
        <v>15176</v>
      </c>
      <c r="Q14" s="11">
        <f t="shared" si="2"/>
        <v>15207</v>
      </c>
      <c r="R14" s="11">
        <f t="shared" si="2"/>
        <v>15270</v>
      </c>
      <c r="S14" s="11">
        <f t="shared" si="2"/>
        <v>15248</v>
      </c>
      <c r="T14" s="11">
        <f t="shared" si="2"/>
        <v>14824</v>
      </c>
      <c r="U14" s="11">
        <f t="shared" si="2"/>
        <v>14899</v>
      </c>
      <c r="V14" s="11">
        <f t="shared" si="2"/>
        <v>15438</v>
      </c>
      <c r="W14" s="11">
        <f t="shared" si="2"/>
        <v>15440</v>
      </c>
      <c r="X14" s="31">
        <f t="shared" si="2"/>
        <v>14324</v>
      </c>
      <c r="Y14" s="31">
        <f t="shared" si="2"/>
        <v>14325</v>
      </c>
      <c r="Z14" s="11">
        <f t="shared" si="2"/>
        <v>13463</v>
      </c>
      <c r="AA14" s="11">
        <f t="shared" si="2"/>
        <v>13454</v>
      </c>
    </row>
    <row r="15" spans="1:27" x14ac:dyDescent="0.35">
      <c r="A15" s="3"/>
      <c r="B15" s="9"/>
      <c r="C15" s="9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31"/>
      <c r="Y15" s="31"/>
      <c r="Z15" s="11"/>
      <c r="AA15" s="11"/>
    </row>
    <row r="16" spans="1:27" x14ac:dyDescent="0.35">
      <c r="A16" s="1" t="s">
        <v>18</v>
      </c>
      <c r="B16" s="34">
        <f>B14+C14</f>
        <v>335655</v>
      </c>
      <c r="C16" s="34"/>
      <c r="D16" s="32">
        <f>D14+E14</f>
        <v>21747</v>
      </c>
      <c r="E16" s="32"/>
      <c r="F16" s="32">
        <f>F14+G14</f>
        <v>21457</v>
      </c>
      <c r="G16" s="32"/>
      <c r="H16" s="32">
        <f>H14+I14</f>
        <v>26902</v>
      </c>
      <c r="I16" s="32"/>
      <c r="J16" s="32">
        <f>J14+K14</f>
        <v>28252</v>
      </c>
      <c r="K16" s="32"/>
      <c r="L16" s="32">
        <f>L14+M14</f>
        <v>30668</v>
      </c>
      <c r="M16" s="32"/>
      <c r="N16" s="32">
        <f>N14+O14</f>
        <v>29561</v>
      </c>
      <c r="O16" s="32"/>
      <c r="P16" s="32">
        <f>P14+Q14</f>
        <v>30383</v>
      </c>
      <c r="Q16" s="32"/>
      <c r="R16" s="32">
        <f>R14+S14</f>
        <v>30518</v>
      </c>
      <c r="S16" s="32"/>
      <c r="T16" s="32">
        <f>T14+U14</f>
        <v>29723</v>
      </c>
      <c r="U16" s="32"/>
      <c r="V16" s="32">
        <f>V14+W14</f>
        <v>30878</v>
      </c>
      <c r="W16" s="32"/>
      <c r="X16" s="33">
        <f>X14+Y14</f>
        <v>28649</v>
      </c>
      <c r="Y16" s="33"/>
      <c r="Z16" s="32">
        <f>Z14+AA14</f>
        <v>26917</v>
      </c>
      <c r="AA16" s="32"/>
    </row>
  </sheetData>
  <mergeCells count="13">
    <mergeCell ref="Z16:AA16"/>
    <mergeCell ref="X16:Y16"/>
    <mergeCell ref="V16:W16"/>
    <mergeCell ref="B16:C16"/>
    <mergeCell ref="D16:E16"/>
    <mergeCell ref="F16:G16"/>
    <mergeCell ref="H16:I16"/>
    <mergeCell ref="J16:K16"/>
    <mergeCell ref="T16:U16"/>
    <mergeCell ref="R16:S16"/>
    <mergeCell ref="P16:Q16"/>
    <mergeCell ref="N16:O16"/>
    <mergeCell ref="L16:M16"/>
  </mergeCells>
  <printOptions horizontalCentered="1" verticalCentered="1"/>
  <pageMargins left="0.2" right="0.2" top="0" bottom="0.25" header="0" footer="0"/>
  <pageSetup scale="54" orientation="landscape" horizontalDpi="4294967293" r:id="rId1"/>
  <ignoredErrors>
    <ignoredError sqref="B4:C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4"/>
  <sheetViews>
    <sheetView workbookViewId="0">
      <selection activeCell="A15" sqref="A15"/>
    </sheetView>
  </sheetViews>
  <sheetFormatPr defaultRowHeight="14.5" x14ac:dyDescent="0.35"/>
  <sheetData>
    <row r="1" spans="1:27" x14ac:dyDescent="0.35">
      <c r="A1" s="2" t="s">
        <v>22</v>
      </c>
      <c r="B1" s="35" t="s">
        <v>0</v>
      </c>
      <c r="C1" s="35"/>
      <c r="D1" s="35" t="s">
        <v>1</v>
      </c>
      <c r="E1" s="35"/>
      <c r="F1" s="35" t="s">
        <v>2</v>
      </c>
      <c r="G1" s="35"/>
      <c r="H1" s="35" t="s">
        <v>3</v>
      </c>
      <c r="I1" s="35"/>
      <c r="J1" s="35" t="s">
        <v>4</v>
      </c>
      <c r="K1" s="35"/>
      <c r="L1" s="35" t="s">
        <v>5</v>
      </c>
      <c r="M1" s="35"/>
      <c r="N1" s="35" t="s">
        <v>6</v>
      </c>
      <c r="O1" s="35"/>
      <c r="P1" s="35" t="s">
        <v>7</v>
      </c>
      <c r="Q1" s="35"/>
      <c r="R1" s="35" t="s">
        <v>8</v>
      </c>
      <c r="S1" s="35"/>
      <c r="T1" s="35" t="s">
        <v>9</v>
      </c>
      <c r="U1" s="35"/>
      <c r="V1" s="35" t="s">
        <v>19</v>
      </c>
      <c r="W1" s="35"/>
      <c r="X1" s="35" t="s">
        <v>20</v>
      </c>
      <c r="Y1" s="35"/>
      <c r="Z1" s="35" t="s">
        <v>21</v>
      </c>
      <c r="AA1" s="35"/>
    </row>
    <row r="2" spans="1:27" x14ac:dyDescent="0.35">
      <c r="A2" s="24"/>
      <c r="B2" s="25" t="s">
        <v>10</v>
      </c>
      <c r="C2" s="25" t="s">
        <v>11</v>
      </c>
      <c r="D2" s="25" t="s">
        <v>10</v>
      </c>
      <c r="E2" s="25" t="s">
        <v>11</v>
      </c>
      <c r="F2" s="25" t="s">
        <v>10</v>
      </c>
      <c r="G2" s="25" t="s">
        <v>11</v>
      </c>
      <c r="H2" s="25" t="s">
        <v>10</v>
      </c>
      <c r="I2" s="25" t="s">
        <v>11</v>
      </c>
      <c r="J2" s="25" t="s">
        <v>10</v>
      </c>
      <c r="K2" s="25" t="s">
        <v>11</v>
      </c>
      <c r="L2" s="25" t="s">
        <v>10</v>
      </c>
      <c r="M2" s="25" t="s">
        <v>11</v>
      </c>
      <c r="N2" s="25" t="s">
        <v>10</v>
      </c>
      <c r="O2" s="25" t="s">
        <v>11</v>
      </c>
      <c r="P2" s="25" t="s">
        <v>10</v>
      </c>
      <c r="Q2" s="25" t="s">
        <v>11</v>
      </c>
      <c r="R2" s="25" t="s">
        <v>10</v>
      </c>
      <c r="S2" s="25" t="s">
        <v>11</v>
      </c>
      <c r="T2" s="25" t="s">
        <v>10</v>
      </c>
      <c r="U2" s="25" t="s">
        <v>11</v>
      </c>
      <c r="V2" s="25" t="s">
        <v>10</v>
      </c>
      <c r="W2" s="25" t="s">
        <v>11</v>
      </c>
      <c r="X2" s="25" t="s">
        <v>10</v>
      </c>
      <c r="Y2" s="25" t="s">
        <v>11</v>
      </c>
      <c r="Z2" s="25" t="s">
        <v>10</v>
      </c>
      <c r="AA2" s="25" t="s">
        <v>11</v>
      </c>
    </row>
    <row r="3" spans="1:27" x14ac:dyDescent="0.35">
      <c r="A3" s="24" t="s">
        <v>12</v>
      </c>
      <c r="B3" s="26">
        <f>'MCAC Monthly Total'!B3/'MCAC Monthly Total'!B14</f>
        <v>2.4695258248144725E-2</v>
      </c>
      <c r="C3" s="26">
        <f>'MCAC Monthly Total'!C3/'MCAC Monthly Total'!C14</f>
        <v>0</v>
      </c>
      <c r="D3" s="26">
        <f>'MCAC Monthly Total'!D3/'MCAC Monthly Total'!D14</f>
        <v>6.0706401766004413E-3</v>
      </c>
      <c r="E3" s="26">
        <f>'MCAC Monthly Total'!E3/'MCAC Monthly Total'!E14</f>
        <v>0</v>
      </c>
      <c r="F3" s="26">
        <f>'MCAC Monthly Total'!F3/'MCAC Monthly Total'!F14</f>
        <v>5.2170672629029257E-3</v>
      </c>
      <c r="G3" s="26">
        <f>'MCAC Monthly Total'!G3/'MCAC Monthly Total'!G14</f>
        <v>0</v>
      </c>
      <c r="H3" s="26">
        <f>'MCAC Monthly Total'!H3/'MCAC Monthly Total'!H14</f>
        <v>1.4970951884403396E-2</v>
      </c>
      <c r="I3" s="26">
        <f>'MCAC Monthly Total'!I3/'MCAC Monthly Total'!I14</f>
        <v>0</v>
      </c>
      <c r="J3" s="26">
        <f>'MCAC Monthly Total'!J3/'MCAC Monthly Total'!J14</f>
        <v>1.783691959229898E-2</v>
      </c>
      <c r="K3" s="26">
        <f>'MCAC Monthly Total'!K3/'MCAC Monthly Total'!K14</f>
        <v>0</v>
      </c>
      <c r="L3" s="26">
        <f>'MCAC Monthly Total'!L3/'MCAC Monthly Total'!L14</f>
        <v>4.4002607561929599E-2</v>
      </c>
      <c r="M3" s="26">
        <f>'MCAC Monthly Total'!M3/'MCAC Monthly Total'!M14</f>
        <v>0</v>
      </c>
      <c r="N3" s="26">
        <f>'MCAC Monthly Total'!N3/'MCAC Monthly Total'!N14</f>
        <v>4.4820582261340558E-2</v>
      </c>
      <c r="O3" s="26">
        <f>'MCAC Monthly Total'!O3/'MCAC Monthly Total'!O14</f>
        <v>0</v>
      </c>
      <c r="P3" s="26">
        <f>'MCAC Monthly Total'!P3/'MCAC Monthly Total'!P14</f>
        <v>3.6373220875065893E-2</v>
      </c>
      <c r="Q3" s="26">
        <f>'MCAC Monthly Total'!Q3/'MCAC Monthly Total'!Q14</f>
        <v>0</v>
      </c>
      <c r="R3" s="26">
        <f>'MCAC Monthly Total'!R3/'MCAC Monthly Total'!R14</f>
        <v>3.2809430255402748E-2</v>
      </c>
      <c r="S3" s="26">
        <f>'MCAC Monthly Total'!S3/'MCAC Monthly Total'!S14</f>
        <v>0</v>
      </c>
      <c r="T3" s="26">
        <f>'MCAC Monthly Total'!T3/'MCAC Monthly Total'!T14</f>
        <v>2.7185644900161898E-2</v>
      </c>
      <c r="U3" s="26">
        <f>'MCAC Monthly Total'!U3/'MCAC Monthly Total'!U14</f>
        <v>0</v>
      </c>
      <c r="V3" s="26">
        <f>'MCAC Monthly Total'!V3/'MCAC Monthly Total'!V14</f>
        <v>2.8630651638813318E-2</v>
      </c>
      <c r="W3" s="26">
        <f>'MCAC Monthly Total'!W3/'MCAC Monthly Total'!W14</f>
        <v>0</v>
      </c>
      <c r="X3" s="26">
        <f>'MCAC Monthly Total'!X3/'MCAC Monthly Total'!X14</f>
        <v>1.3473889974867356E-2</v>
      </c>
      <c r="Y3" s="26">
        <f>'MCAC Monthly Total'!Y3/'MCAC Monthly Total'!Y14</f>
        <v>0</v>
      </c>
      <c r="Z3" s="26">
        <f>'MCAC Monthly Total'!Z3/'MCAC Monthly Total'!Z14</f>
        <v>1.0398870979722202E-2</v>
      </c>
      <c r="AA3" s="26">
        <f>'MCAC Monthly Total'!AA3/'MCAC Monthly Total'!AA14</f>
        <v>0</v>
      </c>
    </row>
    <row r="4" spans="1:27" x14ac:dyDescent="0.35">
      <c r="A4" s="24" t="s">
        <v>13</v>
      </c>
      <c r="B4" s="26">
        <f>'MCAC Monthly Total'!B4/'MCAC Monthly Total'!B14</f>
        <v>0.28200160939409291</v>
      </c>
      <c r="C4" s="26">
        <f>'MCAC Monthly Total'!C4/'MCAC Monthly Total'!C14</f>
        <v>3.6559652153195545E-2</v>
      </c>
      <c r="D4" s="26">
        <f>'MCAC Monthly Total'!D4/'MCAC Monthly Total'!D14</f>
        <v>0.13309418690213393</v>
      </c>
      <c r="E4" s="26">
        <f>'MCAC Monthly Total'!E4/'MCAC Monthly Total'!E14</f>
        <v>2.3908045977011495E-2</v>
      </c>
      <c r="F4" s="26">
        <f>'MCAC Monthly Total'!F4/'MCAC Monthly Total'!F14</f>
        <v>0.16666666666666666</v>
      </c>
      <c r="G4" s="26">
        <f>'MCAC Monthly Total'!G4/'MCAC Monthly Total'!G14</f>
        <v>2.3780658397836427E-2</v>
      </c>
      <c r="H4" s="26">
        <f>'MCAC Monthly Total'!H4/'MCAC Monthly Total'!H14</f>
        <v>0.20847609116639357</v>
      </c>
      <c r="I4" s="26">
        <f>'MCAC Monthly Total'!I4/'MCAC Monthly Total'!I14</f>
        <v>2.1297120807361236E-2</v>
      </c>
      <c r="J4" s="26">
        <f>'MCAC Monthly Total'!J4/'MCAC Monthly Total'!J14</f>
        <v>0.2495753114382786</v>
      </c>
      <c r="K4" s="26">
        <f>'MCAC Monthly Total'!K4/'MCAC Monthly Total'!K14</f>
        <v>3.5471537807986404E-2</v>
      </c>
      <c r="L4" s="26">
        <f>'MCAC Monthly Total'!L4/'MCAC Monthly Total'!L14</f>
        <v>0.46707953063885266</v>
      </c>
      <c r="M4" s="26">
        <f>'MCAC Monthly Total'!M4/'MCAC Monthly Total'!M14</f>
        <v>5.0365344467640918E-2</v>
      </c>
      <c r="N4" s="26">
        <f>'MCAC Monthly Total'!N4/'MCAC Monthly Total'!N14</f>
        <v>0.38104265402843601</v>
      </c>
      <c r="O4" s="26">
        <f>'MCAC Monthly Total'!O4/'MCAC Monthly Total'!O14</f>
        <v>6.2740855925900882E-2</v>
      </c>
      <c r="P4" s="26">
        <f>'MCAC Monthly Total'!P4/'MCAC Monthly Total'!P14</f>
        <v>0.20249077490774908</v>
      </c>
      <c r="Q4" s="26">
        <f>'MCAC Monthly Total'!Q4/'MCAC Monthly Total'!Q14</f>
        <v>3.8074570921286251E-2</v>
      </c>
      <c r="R4" s="26">
        <f>'MCAC Monthly Total'!R4/'MCAC Monthly Total'!R14</f>
        <v>0.36889325474787166</v>
      </c>
      <c r="S4" s="26">
        <f>'MCAC Monthly Total'!S4/'MCAC Monthly Total'!S14</f>
        <v>5.7318992654774394E-2</v>
      </c>
      <c r="T4" s="26">
        <f>'MCAC Monthly Total'!T4/'MCAC Monthly Total'!T14</f>
        <v>0.34619535887749597</v>
      </c>
      <c r="U4" s="26">
        <f>'MCAC Monthly Total'!U4/'MCAC Monthly Total'!U14</f>
        <v>3.476743405597691E-2</v>
      </c>
      <c r="V4" s="26">
        <f>'MCAC Monthly Total'!V4/'MCAC Monthly Total'!V14</f>
        <v>0.40536338904003111</v>
      </c>
      <c r="W4" s="26">
        <f>'MCAC Monthly Total'!W4/'MCAC Monthly Total'!W14</f>
        <v>4.2357512953367878E-2</v>
      </c>
      <c r="X4" s="26">
        <f>'MCAC Monthly Total'!X4/'MCAC Monthly Total'!X14</f>
        <v>0.10946662943311924</v>
      </c>
      <c r="Y4" s="26">
        <f>'MCAC Monthly Total'!Y4/'MCAC Monthly Total'!Y14</f>
        <v>1.1867364746945899E-2</v>
      </c>
      <c r="Z4" s="26">
        <f>'MCAC Monthly Total'!Z4/'MCAC Monthly Total'!Z14</f>
        <v>0.24452202332318204</v>
      </c>
      <c r="AA4" s="26">
        <f>'MCAC Monthly Total'!AA4/'MCAC Monthly Total'!AA14</f>
        <v>2.5271294782220902E-2</v>
      </c>
    </row>
    <row r="5" spans="1:27" x14ac:dyDescent="0.35">
      <c r="A5" s="24">
        <v>9</v>
      </c>
      <c r="B5" s="26">
        <f>'MCAC Monthly Total'!B5/'MCAC Monthly Total'!B14</f>
        <v>0</v>
      </c>
      <c r="C5" s="26">
        <f>'MCAC Monthly Total'!C5/'MCAC Monthly Total'!C14</f>
        <v>0.27017094526177854</v>
      </c>
      <c r="D5" s="26">
        <f>'MCAC Monthly Total'!D5/'MCAC Monthly Total'!D14</f>
        <v>0</v>
      </c>
      <c r="E5" s="26">
        <f>'MCAC Monthly Total'!E5/'MCAC Monthly Total'!E14</f>
        <v>0.1359080459770115</v>
      </c>
      <c r="F5" s="26">
        <f>'MCAC Monthly Total'!F5/'MCAC Monthly Total'!F14</f>
        <v>0</v>
      </c>
      <c r="G5" s="26">
        <f>'MCAC Monthly Total'!G5/'MCAC Monthly Total'!G14</f>
        <v>0.1529422736174578</v>
      </c>
      <c r="H5" s="26">
        <f>'MCAC Monthly Total'!H5/'MCAC Monthly Total'!H14</f>
        <v>0</v>
      </c>
      <c r="I5" s="26">
        <f>'MCAC Monthly Total'!I5/'MCAC Monthly Total'!I14</f>
        <v>0.20184030869694272</v>
      </c>
      <c r="J5" s="26">
        <f>'MCAC Monthly Total'!J5/'MCAC Monthly Total'!J14</f>
        <v>0</v>
      </c>
      <c r="K5" s="26">
        <f>'MCAC Monthly Total'!K5/'MCAC Monthly Total'!K14</f>
        <v>0.25948739733786463</v>
      </c>
      <c r="L5" s="26">
        <f>'MCAC Monthly Total'!L5/'MCAC Monthly Total'!L14</f>
        <v>0</v>
      </c>
      <c r="M5" s="26">
        <f>'MCAC Monthly Total'!M5/'MCAC Monthly Total'!M14</f>
        <v>0.45270093945720252</v>
      </c>
      <c r="N5" s="26">
        <f>'MCAC Monthly Total'!N5/'MCAC Monthly Total'!N14</f>
        <v>0</v>
      </c>
      <c r="O5" s="26">
        <f>'MCAC Monthly Total'!O5/'MCAC Monthly Total'!O14</f>
        <v>0.35798796565479007</v>
      </c>
      <c r="P5" s="26">
        <f>'MCAC Monthly Total'!P5/'MCAC Monthly Total'!P14</f>
        <v>0</v>
      </c>
      <c r="Q5" s="26">
        <f>'MCAC Monthly Total'!Q5/'MCAC Monthly Total'!Q14</f>
        <v>0.1905043729861248</v>
      </c>
      <c r="R5" s="26">
        <f>'MCAC Monthly Total'!R5/'MCAC Monthly Total'!R14</f>
        <v>0</v>
      </c>
      <c r="S5" s="26">
        <f>'MCAC Monthly Total'!S5/'MCAC Monthly Total'!S14</f>
        <v>0.34955403987408185</v>
      </c>
      <c r="T5" s="26">
        <f>'MCAC Monthly Total'!T5/'MCAC Monthly Total'!T14</f>
        <v>0</v>
      </c>
      <c r="U5" s="26">
        <f>'MCAC Monthly Total'!U5/'MCAC Monthly Total'!U14</f>
        <v>0.32881401436338009</v>
      </c>
      <c r="V5" s="26">
        <f>'MCAC Monthly Total'!V5/'MCAC Monthly Total'!V14</f>
        <v>0</v>
      </c>
      <c r="W5" s="26">
        <f>'MCAC Monthly Total'!W5/'MCAC Monthly Total'!W14</f>
        <v>0.37655440414507774</v>
      </c>
      <c r="X5" s="26">
        <f>'MCAC Monthly Total'!X5/'MCAC Monthly Total'!X14</f>
        <v>0</v>
      </c>
      <c r="Y5" s="26">
        <f>'MCAC Monthly Total'!Y5/'MCAC Monthly Total'!Y14</f>
        <v>0.11399650959860384</v>
      </c>
      <c r="Z5" s="26">
        <f>'MCAC Monthly Total'!Z5/'MCAC Monthly Total'!Z14</f>
        <v>0</v>
      </c>
      <c r="AA5" s="26">
        <f>'MCAC Monthly Total'!AA5/'MCAC Monthly Total'!AA14</f>
        <v>0.22662405232644567</v>
      </c>
    </row>
    <row r="6" spans="1:27" x14ac:dyDescent="0.35">
      <c r="A6" s="24">
        <v>14</v>
      </c>
      <c r="B6" s="26">
        <f>'MCAC Monthly Total'!B6/'MCAC Monthly Total'!B14</f>
        <v>0</v>
      </c>
      <c r="C6" s="26">
        <f>'MCAC Monthly Total'!C6/'MCAC Monthly Total'!C14</f>
        <v>0</v>
      </c>
      <c r="D6" s="26">
        <f>'MCAC Monthly Total'!D6/'MCAC Monthly Total'!D14</f>
        <v>0</v>
      </c>
      <c r="E6" s="26">
        <f>'MCAC Monthly Total'!E6/'MCAC Monthly Total'!E14</f>
        <v>0</v>
      </c>
      <c r="F6" s="26">
        <f>'MCAC Monthly Total'!F6/'MCAC Monthly Total'!F14</f>
        <v>0</v>
      </c>
      <c r="G6" s="26">
        <f>'MCAC Monthly Total'!G6/'MCAC Monthly Total'!G14</f>
        <v>0</v>
      </c>
      <c r="H6" s="26">
        <f>'MCAC Monthly Total'!H6/'MCAC Monthly Total'!H14</f>
        <v>0</v>
      </c>
      <c r="I6" s="26">
        <f>'MCAC Monthly Total'!I6/'MCAC Monthly Total'!I14</f>
        <v>0</v>
      </c>
      <c r="J6" s="26">
        <f>'MCAC Monthly Total'!J6/'MCAC Monthly Total'!J14</f>
        <v>0</v>
      </c>
      <c r="K6" s="26">
        <f>'MCAC Monthly Total'!K6/'MCAC Monthly Total'!K14</f>
        <v>0</v>
      </c>
      <c r="L6" s="26">
        <f>'MCAC Monthly Total'!L6/'MCAC Monthly Total'!L14</f>
        <v>0</v>
      </c>
      <c r="M6" s="26">
        <f>'MCAC Monthly Total'!M6/'MCAC Monthly Total'!M14</f>
        <v>0</v>
      </c>
      <c r="N6" s="26">
        <f>'MCAC Monthly Total'!N6/'MCAC Monthly Total'!N14</f>
        <v>0</v>
      </c>
      <c r="O6" s="26">
        <f>'MCAC Monthly Total'!O6/'MCAC Monthly Total'!O14</f>
        <v>0</v>
      </c>
      <c r="P6" s="26">
        <f>'MCAC Monthly Total'!P6/'MCAC Monthly Total'!P14</f>
        <v>0</v>
      </c>
      <c r="Q6" s="26">
        <f>'MCAC Monthly Total'!Q6/'MCAC Monthly Total'!Q14</f>
        <v>0</v>
      </c>
      <c r="R6" s="26">
        <f>'MCAC Monthly Total'!R6/'MCAC Monthly Total'!R14</f>
        <v>0</v>
      </c>
      <c r="S6" s="26">
        <f>'MCAC Monthly Total'!S6/'MCAC Monthly Total'!S14</f>
        <v>0</v>
      </c>
      <c r="T6" s="26">
        <f>'MCAC Monthly Total'!T6/'MCAC Monthly Total'!T14</f>
        <v>0</v>
      </c>
      <c r="U6" s="26">
        <f>'MCAC Monthly Total'!U6/'MCAC Monthly Total'!U14</f>
        <v>0</v>
      </c>
      <c r="V6" s="26">
        <f>'MCAC Monthly Total'!V6/'MCAC Monthly Total'!V14</f>
        <v>0</v>
      </c>
      <c r="W6" s="26">
        <f>'MCAC Monthly Total'!W6/'MCAC Monthly Total'!W14</f>
        <v>0</v>
      </c>
      <c r="X6" s="26">
        <f>'MCAC Monthly Total'!X6/'MCAC Monthly Total'!X14</f>
        <v>0</v>
      </c>
      <c r="Y6" s="26">
        <f>'MCAC Monthly Total'!Y6/'MCAC Monthly Total'!Y14</f>
        <v>0</v>
      </c>
      <c r="Z6" s="26">
        <f>'MCAC Monthly Total'!Z6/'MCAC Monthly Total'!Z14</f>
        <v>0</v>
      </c>
      <c r="AA6" s="26">
        <f>'MCAC Monthly Total'!AA6/'MCAC Monthly Total'!AA14</f>
        <v>0</v>
      </c>
    </row>
    <row r="7" spans="1:27" x14ac:dyDescent="0.35">
      <c r="A7" s="24" t="s">
        <v>14</v>
      </c>
      <c r="B7" s="26">
        <f>'MCAC Monthly Total'!B7/'MCAC Monthly Total'!B14</f>
        <v>6.5150657169254613E-3</v>
      </c>
      <c r="C7" s="26">
        <f>'MCAC Monthly Total'!C7/'MCAC Monthly Total'!C14</f>
        <v>4.6911668354279588E-2</v>
      </c>
      <c r="D7" s="26">
        <f>'MCAC Monthly Total'!D7/'MCAC Monthly Total'!D14</f>
        <v>8.5540838852097133E-3</v>
      </c>
      <c r="E7" s="26">
        <f>'MCAC Monthly Total'!E7/'MCAC Monthly Total'!E14</f>
        <v>4.0275862068965516E-2</v>
      </c>
      <c r="F7" s="26">
        <f>'MCAC Monthly Total'!F7/'MCAC Monthly Total'!F14</f>
        <v>7.5461151481274451E-3</v>
      </c>
      <c r="G7" s="26">
        <f>'MCAC Monthly Total'!G7/'MCAC Monthly Total'!G14</f>
        <v>4.6348969504802759E-2</v>
      </c>
      <c r="H7" s="26">
        <f>'MCAC Monthly Total'!H7/'MCAC Monthly Total'!H14</f>
        <v>2.1674363175927306E-2</v>
      </c>
      <c r="I7" s="26">
        <f>'MCAC Monthly Total'!I7/'MCAC Monthly Total'!I14</f>
        <v>5.3725140991392105E-2</v>
      </c>
      <c r="J7" s="26">
        <f>'MCAC Monthly Total'!J7/'MCAC Monthly Total'!J14</f>
        <v>2.491506228765572E-2</v>
      </c>
      <c r="K7" s="26">
        <f>'MCAC Monthly Total'!K7/'MCAC Monthly Total'!K14</f>
        <v>4.6374964599263664E-2</v>
      </c>
      <c r="L7" s="26">
        <f>'MCAC Monthly Total'!L7/'MCAC Monthly Total'!L14</f>
        <v>2.2816166883963492E-3</v>
      </c>
      <c r="M7" s="26">
        <f>'MCAC Monthly Total'!M7/'MCAC Monthly Total'!M14</f>
        <v>4.4298016701461378E-2</v>
      </c>
      <c r="N7" s="26">
        <f>'MCAC Monthly Total'!N7/'MCAC Monthly Total'!N14</f>
        <v>3.1144211238997967E-3</v>
      </c>
      <c r="O7" s="26">
        <f>'MCAC Monthly Total'!O7/'MCAC Monthly Total'!O14</f>
        <v>3.535934013927388E-2</v>
      </c>
      <c r="P7" s="26">
        <f>'MCAC Monthly Total'!P7/'MCAC Monthly Total'!P14</f>
        <v>0</v>
      </c>
      <c r="Q7" s="26">
        <f>'MCAC Monthly Total'!Q7/'MCAC Monthly Total'!Q14</f>
        <v>5.1094890510948905E-2</v>
      </c>
      <c r="R7" s="26">
        <f>'MCAC Monthly Total'!R7/'MCAC Monthly Total'!R14</f>
        <v>2.3575638506876228E-3</v>
      </c>
      <c r="S7" s="26">
        <f>'MCAC Monthly Total'!S7/'MCAC Monthly Total'!S14</f>
        <v>5.4498950682056665E-2</v>
      </c>
      <c r="T7" s="26">
        <f>'MCAC Monthly Total'!T7/'MCAC Monthly Total'!T14</f>
        <v>2.8332433890987589E-3</v>
      </c>
      <c r="U7" s="26">
        <f>'MCAC Monthly Total'!U7/'MCAC Monthly Total'!U14</f>
        <v>4.4969461037653535E-2</v>
      </c>
      <c r="V7" s="26">
        <f>'MCAC Monthly Total'!V7/'MCAC Monthly Total'!V14</f>
        <v>5.8297706956859702E-4</v>
      </c>
      <c r="W7" s="26">
        <f>'MCAC Monthly Total'!W7/'MCAC Monthly Total'!W14</f>
        <v>5.4857512953367875E-2</v>
      </c>
      <c r="X7" s="26">
        <f>'MCAC Monthly Total'!X7/'MCAC Monthly Total'!X14</f>
        <v>0</v>
      </c>
      <c r="Y7" s="26">
        <f>'MCAC Monthly Total'!Y7/'MCAC Monthly Total'!Y14</f>
        <v>4.2722513089005237E-2</v>
      </c>
      <c r="Z7" s="26">
        <f>'MCAC Monthly Total'!Z7/'MCAC Monthly Total'!Z14</f>
        <v>8.0219861843571268E-3</v>
      </c>
      <c r="AA7" s="26">
        <f>'MCAC Monthly Total'!AA7/'MCAC Monthly Total'!AA14</f>
        <v>4.630593132154006E-2</v>
      </c>
    </row>
    <row r="8" spans="1:27" x14ac:dyDescent="0.35">
      <c r="A8" s="24" t="s">
        <v>15</v>
      </c>
      <c r="B8" s="26">
        <f>'MCAC Monthly Total'!B8/'MCAC Monthly Total'!B14</f>
        <v>0.32786934104252974</v>
      </c>
      <c r="C8" s="26">
        <f>'MCAC Monthly Total'!C8/'MCAC Monthly Total'!C14</f>
        <v>2.0019060098874261E-2</v>
      </c>
      <c r="D8" s="26">
        <f>'MCAC Monthly Total'!D8/'MCAC Monthly Total'!D14</f>
        <v>0.35513245033112584</v>
      </c>
      <c r="E8" s="26">
        <f>'MCAC Monthly Total'!E8/'MCAC Monthly Total'!E14</f>
        <v>1.3333333333333334E-2</v>
      </c>
      <c r="F8" s="26">
        <f>'MCAC Monthly Total'!F8/'MCAC Monthly Total'!F14</f>
        <v>0.36165455561766352</v>
      </c>
      <c r="G8" s="26">
        <f>'MCAC Monthly Total'!G8/'MCAC Monthly Total'!G14</f>
        <v>2.2568311106966336E-2</v>
      </c>
      <c r="H8" s="26">
        <f>'MCAC Monthly Total'!H8/'MCAC Monthly Total'!H14</f>
        <v>0.29785490838671236</v>
      </c>
      <c r="I8" s="26">
        <f>'MCAC Monthly Total'!I8/'MCAC Monthly Total'!I14</f>
        <v>2.2039180765805876E-2</v>
      </c>
      <c r="J8" s="26">
        <f>'MCAC Monthly Total'!J8/'MCAC Monthly Total'!J14</f>
        <v>0.21956398640996602</v>
      </c>
      <c r="K8" s="26">
        <f>'MCAC Monthly Total'!K8/'MCAC Monthly Total'!K14</f>
        <v>1.3239875389408099E-2</v>
      </c>
      <c r="L8" s="26">
        <f>'MCAC Monthly Total'!L8/'MCAC Monthly Total'!L14</f>
        <v>0.26792698826597133</v>
      </c>
      <c r="M8" s="26">
        <f>'MCAC Monthly Total'!M8/'MCAC Monthly Total'!M14</f>
        <v>2.1985908141962423E-2</v>
      </c>
      <c r="N8" s="26">
        <f>'MCAC Monthly Total'!N8/'MCAC Monthly Total'!N14</f>
        <v>0.28314150304671631</v>
      </c>
      <c r="O8" s="26">
        <f>'MCAC Monthly Total'!O8/'MCAC Monthly Total'!O14</f>
        <v>2.4068690419849909E-2</v>
      </c>
      <c r="P8" s="26">
        <f>'MCAC Monthly Total'!P8/'MCAC Monthly Total'!P14</f>
        <v>0.4460332103321033</v>
      </c>
      <c r="Q8" s="26">
        <f>'MCAC Monthly Total'!Q8/'MCAC Monthly Total'!Q14</f>
        <v>3.6101795225882818E-2</v>
      </c>
      <c r="R8" s="26">
        <f>'MCAC Monthly Total'!R8/'MCAC Monthly Total'!R14</f>
        <v>0.35468238375900457</v>
      </c>
      <c r="S8" s="26">
        <f>'MCAC Monthly Total'!S8/'MCAC Monthly Total'!S14</f>
        <v>2.2166841552990556E-2</v>
      </c>
      <c r="T8" s="26">
        <f>'MCAC Monthly Total'!T8/'MCAC Monthly Total'!T14</f>
        <v>0.2570831084727469</v>
      </c>
      <c r="U8" s="26">
        <f>'MCAC Monthly Total'!U8/'MCAC Monthly Total'!U14</f>
        <v>1.3356601114168736E-2</v>
      </c>
      <c r="V8" s="26">
        <f>'MCAC Monthly Total'!V8/'MCAC Monthly Total'!V14</f>
        <v>0.3255603057390854</v>
      </c>
      <c r="W8" s="26">
        <f>'MCAC Monthly Total'!W8/'MCAC Monthly Total'!W14</f>
        <v>1.4572538860103627E-2</v>
      </c>
      <c r="X8" s="26">
        <f>'MCAC Monthly Total'!X8/'MCAC Monthly Total'!X14</f>
        <v>0.44694219491762077</v>
      </c>
      <c r="Y8" s="26">
        <f>'MCAC Monthly Total'!Y8/'MCAC Monthly Total'!Y14</f>
        <v>1.9546247818499129E-2</v>
      </c>
      <c r="Z8" s="26">
        <f>'MCAC Monthly Total'!Z8/'MCAC Monthly Total'!Z14</f>
        <v>0.3301641536061799</v>
      </c>
      <c r="AA8" s="26">
        <f>'MCAC Monthly Total'!AA8/'MCAC Monthly Total'!AA14</f>
        <v>1.5311431544522075E-2</v>
      </c>
    </row>
    <row r="9" spans="1:27" x14ac:dyDescent="0.35">
      <c r="A9" s="24" t="s">
        <v>16</v>
      </c>
      <c r="B9" s="26">
        <f>'MCAC Monthly Total'!B9/'MCAC Monthly Total'!B14</f>
        <v>7.1528626352338089E-5</v>
      </c>
      <c r="C9" s="26">
        <f>'MCAC Monthly Total'!C9/'MCAC Monthly Total'!C14</f>
        <v>0.33296205849067845</v>
      </c>
      <c r="D9" s="26">
        <f>'MCAC Monthly Total'!D9/'MCAC Monthly Total'!D14</f>
        <v>1.8395879323031641E-4</v>
      </c>
      <c r="E9" s="26">
        <f>'MCAC Monthly Total'!E9/'MCAC Monthly Total'!E14</f>
        <v>0.32432183908045975</v>
      </c>
      <c r="F9" s="26">
        <f>'MCAC Monthly Total'!F9/'MCAC Monthly Total'!F14</f>
        <v>9.3161915408980806E-5</v>
      </c>
      <c r="G9" s="26">
        <f>'MCAC Monthly Total'!G9/'MCAC Monthly Total'!G14</f>
        <v>0.37629394758929402</v>
      </c>
      <c r="H9" s="26">
        <f>'MCAC Monthly Total'!H9/'MCAC Monthly Total'!H14</f>
        <v>1.4896469536719798E-4</v>
      </c>
      <c r="I9" s="26">
        <f>'MCAC Monthly Total'!I9/'MCAC Monthly Total'!I14</f>
        <v>0.31522707034728403</v>
      </c>
      <c r="J9" s="26">
        <f>'MCAC Monthly Total'!J9/'MCAC Monthly Total'!J14</f>
        <v>7.0781426953567389E-5</v>
      </c>
      <c r="K9" s="26">
        <f>'MCAC Monthly Total'!K9/'MCAC Monthly Total'!K14</f>
        <v>0.21205041064854149</v>
      </c>
      <c r="L9" s="26">
        <f>'MCAC Monthly Total'!L9/'MCAC Monthly Total'!L14</f>
        <v>6.5189048239895696E-5</v>
      </c>
      <c r="M9" s="26">
        <f>'MCAC Monthly Total'!M9/'MCAC Monthly Total'!M14</f>
        <v>0.28829592901878914</v>
      </c>
      <c r="N9" s="26">
        <f>'MCAC Monthly Total'!N9/'MCAC Monthly Total'!N14</f>
        <v>6.7704807041299932E-5</v>
      </c>
      <c r="O9" s="26">
        <f>'MCAC Monthly Total'!O9/'MCAC Monthly Total'!O14</f>
        <v>0.28125211277127982</v>
      </c>
      <c r="P9" s="26">
        <f>'MCAC Monthly Total'!P9/'MCAC Monthly Total'!P14</f>
        <v>6.5893516078017927E-5</v>
      </c>
      <c r="Q9" s="26">
        <f>'MCAC Monthly Total'!Q9/'MCAC Monthly Total'!Q14</f>
        <v>0.47826658775563885</v>
      </c>
      <c r="R9" s="26">
        <f>'MCAC Monthly Total'!R9/'MCAC Monthly Total'!R14</f>
        <v>0</v>
      </c>
      <c r="S9" s="26">
        <f>'MCAC Monthly Total'!S9/'MCAC Monthly Total'!S14</f>
        <v>0.36444123819517316</v>
      </c>
      <c r="T9" s="26">
        <f>'MCAC Monthly Total'!T9/'MCAC Monthly Total'!T14</f>
        <v>6.7458175930922828E-5</v>
      </c>
      <c r="U9" s="26">
        <f>'MCAC Monthly Total'!U9/'MCAC Monthly Total'!U14</f>
        <v>0.24417746157460232</v>
      </c>
      <c r="V9" s="26">
        <f>'MCAC Monthly Total'!V9/'MCAC Monthly Total'!V14</f>
        <v>0</v>
      </c>
      <c r="W9" s="26">
        <f>'MCAC Monthly Total'!W9/'MCAC Monthly Total'!W14</f>
        <v>0.34591968911917098</v>
      </c>
      <c r="X9" s="26">
        <f>'MCAC Monthly Total'!X9/'MCAC Monthly Total'!X14</f>
        <v>6.9812901424183183E-5</v>
      </c>
      <c r="Y9" s="26">
        <f>'MCAC Monthly Total'!Y9/'MCAC Monthly Total'!Y14</f>
        <v>0.45738219895287957</v>
      </c>
      <c r="Z9" s="26">
        <f>'MCAC Monthly Total'!Z9/'MCAC Monthly Total'!Z14</f>
        <v>7.4277649855158584E-5</v>
      </c>
      <c r="AA9" s="26">
        <f>'MCAC Monthly Total'!AA9/'MCAC Monthly Total'!AA14</f>
        <v>0.30890441504385313</v>
      </c>
    </row>
    <row r="10" spans="1:27" x14ac:dyDescent="0.35">
      <c r="A10" s="24">
        <v>27</v>
      </c>
      <c r="B10" s="26">
        <f>'MCAC Monthly Total'!B10/'MCAC Monthly Total'!B14</f>
        <v>0.23212827466992519</v>
      </c>
      <c r="C10" s="26">
        <f>'MCAC Monthly Total'!C10/'MCAC Monthly Total'!C14</f>
        <v>6.0873190779677171E-2</v>
      </c>
      <c r="D10" s="26">
        <f>'MCAC Monthly Total'!D10/'MCAC Monthly Total'!D14</f>
        <v>0.16501103752759383</v>
      </c>
      <c r="E10" s="26">
        <f>'MCAC Monthly Total'!E10/'MCAC Monthly Total'!E14</f>
        <v>0.25728735632183908</v>
      </c>
      <c r="F10" s="26">
        <f>'MCAC Monthly Total'!F10/'MCAC Monthly Total'!F14</f>
        <v>0.23141419787590833</v>
      </c>
      <c r="G10" s="26">
        <f>'MCAC Monthly Total'!G10/'MCAC Monthly Total'!G14</f>
        <v>0.12282010631353166</v>
      </c>
      <c r="H10" s="26">
        <f>'MCAC Monthly Total'!H10/'MCAC Monthly Total'!H14</f>
        <v>0.24013108893192314</v>
      </c>
      <c r="I10" s="26">
        <f>'MCAC Monthly Total'!I10/'MCAC Monthly Total'!I14</f>
        <v>0.14388542594241616</v>
      </c>
      <c r="J10" s="26">
        <f>'MCAC Monthly Total'!J10/'MCAC Monthly Total'!J14</f>
        <v>0.27824178935447341</v>
      </c>
      <c r="K10" s="26">
        <f>'MCAC Monthly Total'!K10/'MCAC Monthly Total'!K14</f>
        <v>0.11101670914755027</v>
      </c>
      <c r="L10" s="26">
        <f>'MCAC Monthly Total'!L10/'MCAC Monthly Total'!L14</f>
        <v>0.13500651890482399</v>
      </c>
      <c r="M10" s="26">
        <f>'MCAC Monthly Total'!M10/'MCAC Monthly Total'!M14</f>
        <v>5.7346033402922755E-2</v>
      </c>
      <c r="N10" s="26">
        <f>'MCAC Monthly Total'!N10/'MCAC Monthly Total'!N14</f>
        <v>0.19539607312119162</v>
      </c>
      <c r="O10" s="26">
        <f>'MCAC Monthly Total'!O10/'MCAC Monthly Total'!O14</f>
        <v>4.2593469001419783E-2</v>
      </c>
      <c r="P10" s="26">
        <f>'MCAC Monthly Total'!P10/'MCAC Monthly Total'!P14</f>
        <v>0.23227464417501317</v>
      </c>
      <c r="Q10" s="26">
        <f>'MCAC Monthly Total'!Q10/'MCAC Monthly Total'!Q14</f>
        <v>2.3870585914381535E-2</v>
      </c>
      <c r="R10" s="26">
        <f>'MCAC Monthly Total'!R10/'MCAC Monthly Total'!R14</f>
        <v>0.19089718402095612</v>
      </c>
      <c r="S10" s="26">
        <f>'MCAC Monthly Total'!S10/'MCAC Monthly Total'!S14</f>
        <v>2.6232948583420777E-4</v>
      </c>
      <c r="T10" s="26">
        <f>'MCAC Monthly Total'!T10/'MCAC Monthly Total'!T14</f>
        <v>0.27226119805720456</v>
      </c>
      <c r="U10" s="26">
        <f>'MCAC Monthly Total'!U10/'MCAC Monthly Total'!U14</f>
        <v>1.9330156386334653E-2</v>
      </c>
      <c r="V10" s="26">
        <f>'MCAC Monthly Total'!V10/'MCAC Monthly Total'!V14</f>
        <v>0.19043917605907501</v>
      </c>
      <c r="W10" s="26">
        <f>'MCAC Monthly Total'!W10/'MCAC Monthly Total'!W14</f>
        <v>8.5492227979274606E-3</v>
      </c>
      <c r="X10" s="26">
        <f>'MCAC Monthly Total'!X10/'MCAC Monthly Total'!X14</f>
        <v>0.33950013962580283</v>
      </c>
      <c r="Y10" s="26">
        <f>'MCAC Monthly Total'!Y10/'MCAC Monthly Total'!Y14</f>
        <v>2.1082024432809772E-2</v>
      </c>
      <c r="Z10" s="26">
        <f>'MCAC Monthly Total'!Z10/'MCAC Monthly Total'!Z14</f>
        <v>0.31746267548094781</v>
      </c>
      <c r="AA10" s="26">
        <f>'MCAC Monthly Total'!AA10/'MCAC Monthly Total'!AA14</f>
        <v>0</v>
      </c>
    </row>
    <row r="11" spans="1:27" x14ac:dyDescent="0.35">
      <c r="A11" s="24" t="s">
        <v>17</v>
      </c>
      <c r="B11" s="26">
        <f>'MCAC Monthly Total'!B11/'MCAC Monthly Total'!B14</f>
        <v>0.10605907072392931</v>
      </c>
      <c r="C11" s="26">
        <f>'MCAC Monthly Total'!C11/'MCAC Monthly Total'!C14</f>
        <v>0.23250342486151646</v>
      </c>
      <c r="D11" s="26">
        <f>'MCAC Monthly Total'!D11/'MCAC Monthly Total'!D14</f>
        <v>0.32211184694628403</v>
      </c>
      <c r="E11" s="26">
        <f>'MCAC Monthly Total'!E11/'MCAC Monthly Total'!E14</f>
        <v>0.20496551724137932</v>
      </c>
      <c r="F11" s="26">
        <f>'MCAC Monthly Total'!F11/'MCAC Monthly Total'!F14</f>
        <v>0.20672629029252843</v>
      </c>
      <c r="G11" s="26">
        <f>'MCAC Monthly Total'!G11/'MCAC Monthly Total'!G14</f>
        <v>0.25524573347011098</v>
      </c>
      <c r="H11" s="26">
        <f>'MCAC Monthly Total'!H11/'MCAC Monthly Total'!H14</f>
        <v>0.18858930433487264</v>
      </c>
      <c r="I11" s="26">
        <f>'MCAC Monthly Total'!I11/'MCAC Monthly Total'!I14</f>
        <v>0.24198575244879786</v>
      </c>
      <c r="J11" s="26">
        <f>'MCAC Monthly Total'!J11/'MCAC Monthly Total'!J14</f>
        <v>0.17348527746319367</v>
      </c>
      <c r="K11" s="26">
        <f>'MCAC Monthly Total'!K11/'MCAC Monthly Total'!K14</f>
        <v>0.32235910506938542</v>
      </c>
      <c r="L11" s="26">
        <f>'MCAC Monthly Total'!L11/'MCAC Monthly Total'!L14</f>
        <v>7.6401564537157754E-2</v>
      </c>
      <c r="M11" s="26">
        <f>'MCAC Monthly Total'!M11/'MCAC Monthly Total'!M14</f>
        <v>8.5007828810020877E-2</v>
      </c>
      <c r="N11" s="26">
        <f>'MCAC Monthly Total'!N11/'MCAC Monthly Total'!N14</f>
        <v>7.413676371022343E-2</v>
      </c>
      <c r="O11" s="26">
        <f>'MCAC Monthly Total'!O11/'MCAC Monthly Total'!O14</f>
        <v>0.19599756608748564</v>
      </c>
      <c r="P11" s="26">
        <f>'MCAC Monthly Total'!P11/'MCAC Monthly Total'!P14</f>
        <v>7.0571955719557197E-2</v>
      </c>
      <c r="Q11" s="26">
        <f>'MCAC Monthly Total'!Q11/'MCAC Monthly Total'!Q14</f>
        <v>0.18208719668573684</v>
      </c>
      <c r="R11" s="26">
        <f>'MCAC Monthly Total'!R11/'MCAC Monthly Total'!R14</f>
        <v>3.7917485265225932E-2</v>
      </c>
      <c r="S11" s="26">
        <f>'MCAC Monthly Total'!S11/'MCAC Monthly Total'!S14</f>
        <v>0.15175760755508919</v>
      </c>
      <c r="T11" s="26">
        <f>'MCAC Monthly Total'!T11/'MCAC Monthly Total'!T14</f>
        <v>6.185914732865623E-2</v>
      </c>
      <c r="U11" s="26">
        <f>'MCAC Monthly Total'!U11/'MCAC Monthly Total'!U14</f>
        <v>0.31458487146788378</v>
      </c>
      <c r="V11" s="26">
        <f>'MCAC Monthly Total'!V11/'MCAC Monthly Total'!V14</f>
        <v>3.8606037051431535E-2</v>
      </c>
      <c r="W11" s="26">
        <f>'MCAC Monthly Total'!W11/'MCAC Monthly Total'!W14</f>
        <v>0.15718911917098446</v>
      </c>
      <c r="X11" s="26">
        <f>'MCAC Monthly Total'!X11/'MCAC Monthly Total'!X14</f>
        <v>6.0946662943311927E-2</v>
      </c>
      <c r="Y11" s="26">
        <f>'MCAC Monthly Total'!Y11/'MCAC Monthly Total'!Y14</f>
        <v>0.33340314136125654</v>
      </c>
      <c r="Z11" s="26">
        <f>'MCAC Monthly Total'!Z11/'MCAC Monthly Total'!Z14</f>
        <v>5.8382232786154648E-2</v>
      </c>
      <c r="AA11" s="26">
        <f>'MCAC Monthly Total'!AA11/'MCAC Monthly Total'!AA14</f>
        <v>0.37758287498141818</v>
      </c>
    </row>
    <row r="12" spans="1:27" x14ac:dyDescent="0.35">
      <c r="A12" s="24">
        <v>32</v>
      </c>
      <c r="B12" s="26">
        <f>'MCAC Monthly Total'!B12/'MCAC Monthly Total'!B14</f>
        <v>2.0659851578100318E-2</v>
      </c>
      <c r="C12" s="26">
        <f>'MCAC Monthly Total'!C12/'MCAC Monthly Total'!C14</f>
        <v>0</v>
      </c>
      <c r="D12" s="26">
        <f>'MCAC Monthly Total'!D12/'MCAC Monthly Total'!D14</f>
        <v>9.8417954378219284E-3</v>
      </c>
      <c r="E12" s="26">
        <f>'MCAC Monthly Total'!E12/'MCAC Monthly Total'!E14</f>
        <v>0</v>
      </c>
      <c r="F12" s="26">
        <f>'MCAC Monthly Total'!F12/'MCAC Monthly Total'!F14</f>
        <v>2.0681945220793741E-2</v>
      </c>
      <c r="G12" s="26">
        <f>'MCAC Monthly Total'!G12/'MCAC Monthly Total'!G14</f>
        <v>0</v>
      </c>
      <c r="H12" s="26">
        <f>'MCAC Monthly Total'!H12/'MCAC Monthly Total'!H14</f>
        <v>2.8154327424400417E-2</v>
      </c>
      <c r="I12" s="26">
        <f>'MCAC Monthly Total'!I12/'MCAC Monthly Total'!I14</f>
        <v>0</v>
      </c>
      <c r="J12" s="26">
        <f>'MCAC Monthly Total'!J12/'MCAC Monthly Total'!J14</f>
        <v>3.6310872027180065E-2</v>
      </c>
      <c r="K12" s="26">
        <f>'MCAC Monthly Total'!K12/'MCAC Monthly Total'!K14</f>
        <v>0</v>
      </c>
      <c r="L12" s="26">
        <f>'MCAC Monthly Total'!L12/'MCAC Monthly Total'!L14</f>
        <v>7.2359843546284221E-3</v>
      </c>
      <c r="M12" s="26">
        <f>'MCAC Monthly Total'!M12/'MCAC Monthly Total'!M14</f>
        <v>0</v>
      </c>
      <c r="N12" s="26">
        <f>'MCAC Monthly Total'!N12/'MCAC Monthly Total'!N14</f>
        <v>1.8280297901150981E-2</v>
      </c>
      <c r="O12" s="26">
        <f>'MCAC Monthly Total'!O12/'MCAC Monthly Total'!O14</f>
        <v>0</v>
      </c>
      <c r="P12" s="26">
        <f>'MCAC Monthly Total'!P12/'MCAC Monthly Total'!P14</f>
        <v>1.2190300474433315E-2</v>
      </c>
      <c r="Q12" s="26">
        <f>'MCAC Monthly Total'!Q12/'MCAC Monthly Total'!Q14</f>
        <v>0</v>
      </c>
      <c r="R12" s="26">
        <f>'MCAC Monthly Total'!R12/'MCAC Monthly Total'!R14</f>
        <v>1.2442698100851343E-2</v>
      </c>
      <c r="S12" s="26">
        <f>'MCAC Monthly Total'!S12/'MCAC Monthly Total'!S14</f>
        <v>0</v>
      </c>
      <c r="T12" s="26">
        <f>'MCAC Monthly Total'!T12/'MCAC Monthly Total'!T14</f>
        <v>3.25148407987048E-2</v>
      </c>
      <c r="U12" s="26">
        <f>'MCAC Monthly Total'!U12/'MCAC Monthly Total'!U14</f>
        <v>0</v>
      </c>
      <c r="V12" s="26">
        <f>'MCAC Monthly Total'!V12/'MCAC Monthly Total'!V14</f>
        <v>1.0817463401995077E-2</v>
      </c>
      <c r="W12" s="26">
        <f>'MCAC Monthly Total'!W12/'MCAC Monthly Total'!W14</f>
        <v>0</v>
      </c>
      <c r="X12" s="26">
        <f>'MCAC Monthly Total'!X12/'MCAC Monthly Total'!X14</f>
        <v>2.9600670203853673E-2</v>
      </c>
      <c r="Y12" s="26">
        <f>'MCAC Monthly Total'!Y12/'MCAC Monthly Total'!Y14</f>
        <v>0</v>
      </c>
      <c r="Z12" s="26">
        <f>'MCAC Monthly Total'!Z12/'MCAC Monthly Total'!Z14</f>
        <v>3.097377998960113E-2</v>
      </c>
      <c r="AA12" s="26">
        <f>'MCAC Monthly Total'!AA12/'MCAC Monthly Total'!AA14</f>
        <v>0</v>
      </c>
    </row>
    <row r="13" spans="1:27" x14ac:dyDescent="0.35">
      <c r="A13" s="24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spans="1:27" x14ac:dyDescent="0.35">
      <c r="A14" s="24" t="s">
        <v>18</v>
      </c>
      <c r="B14" s="26">
        <f t="shared" ref="B14:E14" si="0">SUM(B3:B12)</f>
        <v>0.99999999999999989</v>
      </c>
      <c r="C14" s="26">
        <f t="shared" si="0"/>
        <v>0.99999999999999989</v>
      </c>
      <c r="D14" s="26">
        <f t="shared" si="0"/>
        <v>1</v>
      </c>
      <c r="E14" s="26">
        <f t="shared" si="0"/>
        <v>1</v>
      </c>
      <c r="F14" s="26">
        <f t="shared" ref="F14:G14" si="1">SUM(F3:F12)</f>
        <v>1</v>
      </c>
      <c r="G14" s="26">
        <f t="shared" si="1"/>
        <v>1</v>
      </c>
      <c r="H14" s="26">
        <f t="shared" ref="H14:I14" si="2">SUM(H3:H12)</f>
        <v>1</v>
      </c>
      <c r="I14" s="26">
        <f t="shared" si="2"/>
        <v>0.99999999999999989</v>
      </c>
      <c r="J14" s="26">
        <f t="shared" ref="J14:M14" si="3">SUM(J3:J12)</f>
        <v>1</v>
      </c>
      <c r="K14" s="26">
        <f t="shared" si="3"/>
        <v>1</v>
      </c>
      <c r="L14" s="26">
        <f t="shared" si="3"/>
        <v>1</v>
      </c>
      <c r="M14" s="26">
        <f t="shared" si="3"/>
        <v>1</v>
      </c>
      <c r="N14" s="26">
        <f t="shared" ref="N14:Q14" si="4">SUM(N3:N12)</f>
        <v>1</v>
      </c>
      <c r="O14" s="26">
        <f t="shared" si="4"/>
        <v>1</v>
      </c>
      <c r="P14" s="26">
        <f t="shared" si="4"/>
        <v>1</v>
      </c>
      <c r="Q14" s="26">
        <f t="shared" si="4"/>
        <v>0.99999999999999989</v>
      </c>
      <c r="R14" s="26">
        <f t="shared" ref="R14:U14" si="5">SUM(R3:R12)</f>
        <v>1</v>
      </c>
      <c r="S14" s="26">
        <f t="shared" si="5"/>
        <v>0.99999999999999989</v>
      </c>
      <c r="T14" s="26">
        <f t="shared" si="5"/>
        <v>1</v>
      </c>
      <c r="U14" s="26">
        <f t="shared" si="5"/>
        <v>1</v>
      </c>
      <c r="V14" s="26">
        <f t="shared" ref="V14:Y14" si="6">SUM(V3:V12)</f>
        <v>1</v>
      </c>
      <c r="W14" s="26">
        <f t="shared" si="6"/>
        <v>1</v>
      </c>
      <c r="X14" s="26">
        <f t="shared" si="6"/>
        <v>1</v>
      </c>
      <c r="Y14" s="26">
        <f t="shared" si="6"/>
        <v>1</v>
      </c>
      <c r="Z14" s="26">
        <f t="shared" ref="Z14:AA14" si="7">SUM(Z3:Z12)</f>
        <v>1</v>
      </c>
      <c r="AA14" s="26">
        <f t="shared" si="7"/>
        <v>1</v>
      </c>
    </row>
  </sheetData>
  <mergeCells count="13">
    <mergeCell ref="L1:M1"/>
    <mergeCell ref="B1:C1"/>
    <mergeCell ref="D1:E1"/>
    <mergeCell ref="F1:G1"/>
    <mergeCell ref="H1:I1"/>
    <mergeCell ref="J1:K1"/>
    <mergeCell ref="Z1:AA1"/>
    <mergeCell ref="N1:O1"/>
    <mergeCell ref="P1:Q1"/>
    <mergeCell ref="R1:S1"/>
    <mergeCell ref="T1:U1"/>
    <mergeCell ref="V1:W1"/>
    <mergeCell ref="X1:Y1"/>
  </mergeCells>
  <printOptions horizontalCentered="1" verticalCentered="1"/>
  <pageMargins left="0.2" right="0.2" top="0" bottom="0.25" header="0" footer="0"/>
  <pageSetup scale="5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MCAC Monthly Total</vt:lpstr>
      <vt:lpstr>MCAC Monthly Pct </vt:lpstr>
      <vt:lpstr>'MCAC Monthly Pct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2020-12-14T21:36:06Z</cp:lastPrinted>
  <dcterms:created xsi:type="dcterms:W3CDTF">2020-10-11T12:41:05Z</dcterms:created>
  <dcterms:modified xsi:type="dcterms:W3CDTF">2023-01-06T17:39:28Z</dcterms:modified>
</cp:coreProperties>
</file>